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D:\COMPUTADORA COORDINADOR CONTABILIDAD\UNIDAD C (ESCRITORIO)\CUENTA PUBLICA DIF\2026 CUENTA PUBLICA\1ER. TRIMESTRE 2026\"/>
    </mc:Choice>
  </mc:AlternateContent>
  <xr:revisionPtr revIDLastSave="0" documentId="8_{D2FCD0A0-9BC6-4E53-872A-2C7100642872}" xr6:coauthVersionLast="47" xr6:coauthVersionMax="47" xr10:uidLastSave="{00000000-0000-0000-0000-000000000000}"/>
  <bookViews>
    <workbookView xWindow="-108" yWindow="-108" windowWidth="23256" windowHeight="12456" tabRatio="885" xr2:uid="{00000000-000D-0000-FFFF-FFFF00000000}"/>
  </bookViews>
  <sheets>
    <sheet name="CA" sheetId="4" r:id="rId1"/>
    <sheet name="CTG" sheetId="8" r:id="rId2"/>
    <sheet name="COG" sheetId="6" r:id="rId3"/>
    <sheet name="CFG" sheetId="5" r:id="rId4"/>
  </sheets>
  <definedNames>
    <definedName name="_xlnm._FilterDatabase" localSheetId="3" hidden="1">CFG!$A$3:$G$39</definedName>
    <definedName name="_xlnm._FilterDatabase" localSheetId="2" hidden="1">COG!$A$4:$A$76</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2" i="6" l="1"/>
  <c r="G76" i="6" l="1"/>
  <c r="F76" i="6"/>
  <c r="E76" i="6"/>
  <c r="D76" i="6"/>
  <c r="C76" i="6"/>
  <c r="B76" i="6"/>
  <c r="G42" i="6"/>
  <c r="G32" i="6"/>
  <c r="G4" i="6"/>
  <c r="G22" i="6"/>
  <c r="G44" i="6"/>
  <c r="G45" i="6"/>
  <c r="G46" i="6"/>
  <c r="G47" i="6"/>
  <c r="G48" i="6"/>
  <c r="G49" i="6"/>
  <c r="G50" i="6"/>
  <c r="G51" i="6"/>
  <c r="G43" i="6"/>
  <c r="G34" i="6"/>
  <c r="G35" i="6"/>
  <c r="G36" i="6"/>
  <c r="G37" i="6"/>
  <c r="G38" i="6"/>
  <c r="G39" i="6"/>
  <c r="G40" i="6"/>
  <c r="G41" i="6"/>
  <c r="G33" i="6"/>
  <c r="G24" i="6"/>
  <c r="G25" i="6"/>
  <c r="G26" i="6"/>
  <c r="G27" i="6"/>
  <c r="G28" i="6"/>
  <c r="G29" i="6"/>
  <c r="G30" i="6"/>
  <c r="G31" i="6"/>
  <c r="G23" i="6"/>
  <c r="G14" i="6"/>
  <c r="G15" i="6"/>
  <c r="G16" i="6"/>
  <c r="G17" i="6"/>
  <c r="G18" i="6"/>
  <c r="G19" i="6"/>
  <c r="G20" i="6"/>
  <c r="G21" i="6"/>
  <c r="G13" i="6"/>
  <c r="G11" i="6"/>
  <c r="G10" i="6"/>
  <c r="G9" i="6"/>
  <c r="G8" i="6"/>
  <c r="G7" i="6"/>
  <c r="G6" i="6"/>
  <c r="G5" i="6"/>
  <c r="D21" i="6" l="1"/>
  <c r="C21" i="6"/>
  <c r="C20" i="6"/>
  <c r="D19" i="6"/>
  <c r="C19" i="6" s="1"/>
  <c r="C18" i="6"/>
  <c r="D17" i="6"/>
  <c r="C17" i="6"/>
  <c r="D16" i="6"/>
  <c r="C16" i="6"/>
  <c r="C15" i="6"/>
  <c r="D14" i="6"/>
  <c r="C14" i="6"/>
  <c r="D13" i="6"/>
  <c r="D12" i="6" s="1"/>
  <c r="C13" i="6"/>
  <c r="F12" i="6"/>
  <c r="E12" i="6"/>
  <c r="B12" i="6"/>
  <c r="C12" i="6" l="1"/>
</calcChain>
</file>

<file path=xl/sharedStrings.xml><?xml version="1.0" encoding="utf-8"?>
<sst xmlns="http://schemas.openxmlformats.org/spreadsheetml/2006/main" count="189" uniqueCount="141">
  <si>
    <t>Egresos</t>
  </si>
  <si>
    <t>Subejercicio</t>
  </si>
  <si>
    <t>Concepto</t>
  </si>
  <si>
    <t>Aprobado</t>
  </si>
  <si>
    <t>Ampliaciones/ (Reducciones)</t>
  </si>
  <si>
    <t>Modificado</t>
  </si>
  <si>
    <t>Devengado</t>
  </si>
  <si>
    <t>Pagado</t>
  </si>
  <si>
    <t>Dependencia o Unidad Administrativa 1</t>
  </si>
  <si>
    <t>Dependencia o Unidad Administrativa 2</t>
  </si>
  <si>
    <t>Dependencia o Unidad Administrativa 3</t>
  </si>
  <si>
    <t>Dependencia o Unidad Administrativa 4</t>
  </si>
  <si>
    <t>Dependencia o Unidad Administrativa 6</t>
  </si>
  <si>
    <t>Dependencia o Unidad Administrativa 7</t>
  </si>
  <si>
    <t>Dependencia o Unidad Administrativa 8</t>
  </si>
  <si>
    <t>Dependencia o Unidad Administrativa xx</t>
  </si>
  <si>
    <t>Total del Egreso</t>
  </si>
  <si>
    <t>Poder Ejecutivo</t>
  </si>
  <si>
    <t>Poder Legislativo</t>
  </si>
  <si>
    <t>Poder Judicial</t>
  </si>
  <si>
    <t>Órganos Autónomos</t>
  </si>
  <si>
    <t>Entidades Paraestatales y Fideicomisos No Empresariales y No Financieros</t>
  </si>
  <si>
    <t>Instituciones Públicas de la Seguridad Social</t>
  </si>
  <si>
    <t>Entidades Paraestatales Empresariales No Financieras con Participación Estatal Mayoritaria</t>
  </si>
  <si>
    <t>Fideicomisos Empresariales No Financieros con Participación Estatal Mayoritaria</t>
  </si>
  <si>
    <t>Entidades Paraestatales Empresariales Financieras Monetarias con Participación Estatal Mayoritaria</t>
  </si>
  <si>
    <t>Entidades Paraestatales Empresariales Financieras No Monetarias con Participación Estatal Mayoritaria</t>
  </si>
  <si>
    <t>Fideicomisos Financieros Públicos con Participación Estatal Mayoritaria</t>
  </si>
  <si>
    <t>Entidades Paramunicipales (en sus diferentes clasificaciones)</t>
  </si>
  <si>
    <t>Gasto Corriente</t>
  </si>
  <si>
    <t>Gasto de Capital</t>
  </si>
  <si>
    <t>Amortización de la Deuda y Disminución de Pasivos</t>
  </si>
  <si>
    <t>Pensiones y Jubilaciones</t>
  </si>
  <si>
    <t>Participaciones</t>
  </si>
  <si>
    <t>Servicios Personales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</si>
  <si>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</si>
  <si>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</si>
  <si>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</si>
  <si>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</si>
  <si>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</si>
  <si>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</si>
  <si>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</si>
  <si>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y Suministros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</si>
  <si>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</si>
  <si>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</si>
  <si>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</si>
  <si>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</si>
  <si>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</si>
  <si>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</si>
  <si>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</si>
  <si>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</si>
  <si>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</si>
  <si>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Generales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</si>
  <si>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</si>
  <si>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</si>
  <si>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</si>
  <si>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</si>
  <si>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</si>
  <si>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</si>
  <si>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</si>
  <si>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</si>
  <si>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</si>
  <si>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Asignaciones, Subsidios y Otras Ayudas</t>
  </si>
  <si>
    <t>Transferencias Internas y Asignaciones al Sector Público</t>
  </si>
  <si>
    <t>Transferencias al Resto del Sector Público</t>
  </si>
  <si>
    <t>Subsidios y Subvenciones</t>
  </si>
  <si>
    <t>Ayudas Sociales</t>
  </si>
  <si>
    <t>Transferencias a Fideicomisos, Mandatos y Otros Análogos</t>
  </si>
  <si>
    <t>Transferencias a la Seguridad Social</t>
  </si>
  <si>
    <t>Donativos</t>
  </si>
  <si>
    <t>Transferencias al Exterior</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</si>
  <si>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</si>
  <si>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</si>
  <si>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</si>
  <si>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</si>
  <si>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</si>
  <si>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</si>
  <si>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</si>
  <si>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</si>
  <si>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</si>
  <si>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Activos Intangibles</t>
  </si>
  <si>
    <t>Inversión Pública</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</si>
  <si>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</si>
  <si>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</si>
  <si>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</si>
  <si>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</si>
  <si>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</si>
  <si>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</si>
  <si>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</si>
  <si>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</si>
  <si>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</si>
  <si>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</si>
  <si>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</si>
  <si>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Participaciones y Aportaciones</t>
  </si>
  <si>
    <t>Aportaciones</t>
  </si>
  <si>
    <t>Convenios</t>
  </si>
  <si>
    <t>Deuda Pública</t>
  </si>
  <si>
    <t>Amortización de la Deuda Pública</t>
  </si>
  <si>
    <t>Intereses de la Deuda Pública</t>
  </si>
  <si>
    <t>Comisiones de la Deuda Pública</t>
  </si>
  <si>
    <t>Gastos de la Deuda Pública</t>
  </si>
  <si>
    <t>Costo por Coberturas</t>
  </si>
  <si>
    <t>Apoyos Financieros</t>
  </si>
  <si>
    <t>Adeudos de Ejercicios Fiscales Anteriores (Adefas)</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</si>
  <si>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</si>
  <si>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</si>
  <si>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</si>
  <si>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</si>
  <si>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</si>
  <si>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</si>
  <si>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</si>
  <si>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</si>
  <si>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</si>
  <si>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</si>
  <si>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</si>
  <si>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</si>
  <si>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</si>
  <si>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</si>
  <si>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</si>
  <si>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</si>
  <si>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</si>
  <si>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</si>
  <si>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</si>
  <si>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</si>
  <si>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</si>
  <si>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</si>
  <si>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</si>
  <si>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</si>
  <si>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</si>
  <si>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</si>
  <si>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</si>
  <si>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Pública / Costo Financiero de la Deuda</t>
  </si>
  <si>
    <t>Transferencias, Participaciones y Aportaciones Entre Diferentes Niveles y Ordenes de Gobierno</t>
  </si>
  <si>
    <t>Saneamiento del Sistema Financiero</t>
  </si>
  <si>
    <t>Adeudos de Ejercicios Fiscales Anteriores</t>
  </si>
  <si>
    <t>Gobierno (Federal/Estatal/Municipal) de __________________________
Estado Analítico del Ejercicio del Presupuesto de Egresos
Clasificación Administrativa
Del 01 de Enero al 31 de marzo de 2026
(Cifras en Pesos)</t>
  </si>
  <si>
    <t>Sector Paraestatal del Gobierno (Federal/Estatal/Municipal) de ______________________
Estado Analítico del Ejercicio del Presupuesto de Egresos
Clasificación Administrativa
Del 01 de Enero al 31 de marzo de 2026
(Cifras en Pesos)</t>
  </si>
  <si>
    <t>Sistema para Desarrollo Integral de la Familia en el Municipio de León, Guanajuato 
Estado Analítico del Ejercicio del Presupuesto de Egresos
Clasificación Administrativa
Del 01 de Enero al 31 de marzo de 2026
(Cifras en Pesos)</t>
  </si>
  <si>
    <t>Sistema para Desarrollo Integral de la Familia en el Municipio de León, Guanajuato 
Estado Analítico del Ejercicio del Presupuesto de Egresos
Clasificación Económica (por Tipo de Gasto)
Del 01 de Enero al 31 de marzo de 2026
(Cifras en Pesos)</t>
  </si>
  <si>
    <t>Sistema para Desarrollo Integral de la Familia en el Municipio de León, Guanajuato 
Estado Analítico del Ejercicio del Presupuesto de Egresos
Clasificación por Objeto del Gasto (Capítulo y Concepto)
Del 01 de Enero al 31 de marzo del 2026
(Cifras en Pesos)</t>
  </si>
  <si>
    <t>Sistema para Desarrollo Integral de la Familia en el Municipio de León, Guanajuato 
Estado Analítico del Ejercicio del Presupuesto de Egresos
Clasificación Funcional (Finalidad y Función)
Del 01 de Enero al 31 de marzo de 2026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</si>
</sst>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2]* #,##0.00_-;\-[$€-2]* #,##0.00_-;_-[$€-2]* &quot;-&quot;??_-"/>
  </numFmts>
  <fonts count="8" x14ac:knownFonts="1">
    <font>
      <sz val="8"/>
      <color theme="1"/>
      <name val="Arial"/>
      <family val="2"/>
    </font>
    <font>
      <sz val="10"/>
      <name val="Arial"/>
      <family val="2"/>
    </font>
    <font>
      <sz val="8"/>
      <name val="Arial"/>
      <family val="2"/>
    </font>
    <font>
      <sz val="11"/>
      <color indexed="8"/>
      <name val="Calibri"/>
      <family val="2"/>
    </font>
    <font>
      <sz val="11"/>
      <color theme="1"/>
      <name val="Calibri"/>
      <family val="2"/>
      <scheme val="minor"/>
    </font>
    <font>
      <sz val="10"/>
      <color theme="1"/>
      <name val="Times New Roman"/>
      <family val="2"/>
    </font>
    <font>
      <b/>
      <sz val="8"/>
      <name val="Arial"/>
      <family val="2"/>
    </font>
    <font>
      <b/>
      <sz val="8"/>
      <color theme="1"/>
      <name val="Arial"/>
      <family val="2"/>
    </font>
  </fonts>
  <fills count="3">
    <fill>
      <patternFill patternType="none"/>
    </fill>
    <fill>
      <patternFill patternType="gray125"/>
    </fill>
    <fill>
      <patternFill patternType="solid">
        <fgColor theme="0" tint="-0.249977111117893"/>
        <bgColor indexed="64"/>
      </patternFill>
    </fill>
  </fills>
  <borders count="20">
    <border>
      <left/>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rgb="FF000000"/>
      </left>
      <right/>
      <top style="thin">
        <color indexed="64"/>
      </top>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style="thin">
        <color rgb="FF000000"/>
      </left>
      <right/>
      <top/>
      <bottom/>
      <diagonal/>
    </border>
    <border>
      <left style="thin">
        <color rgb="FF000000"/>
      </left>
      <right/>
      <top style="thin">
        <color indexed="64"/>
      </top>
      <bottom style="thin">
        <color indexed="64"/>
      </bottom>
      <diagonal/>
    </border>
  </borders>
  <cellStyleXfs count="16">
    <xf numFmtId="0" fontId="0" fillId="0" borderId="0"/>
    <xf numFmtId="164" fontId="1"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5" fillId="0" borderId="0"/>
    <xf numFmtId="0" fontId="1" fillId="0" borderId="0"/>
    <xf numFmtId="0" fontId="1" fillId="0" borderId="0"/>
    <xf numFmtId="0" fontId="1" fillId="0" borderId="0"/>
    <xf numFmtId="0" fontId="1" fillId="0" borderId="0"/>
    <xf numFmtId="0" fontId="4" fillId="0" borderId="0"/>
    <xf numFmtId="0" fontId="4" fillId="0" borderId="0"/>
  </cellStyleXfs>
  <cellXfs count="62">
    <xf numFmtId="0" fontId="0" fillId="0" borderId="0" xfId="0"/>
    <xf numFmtId="0" fontId="0" fillId="0" borderId="0" xfId="0" applyProtection="1">
      <protection locked="0"/>
    </xf>
    <xf numFmtId="0" fontId="0" fillId="0" borderId="1" xfId="0" applyBorder="1" applyProtection="1">
      <protection locked="0"/>
    </xf>
    <xf numFmtId="4" fontId="6" fillId="2" borderId="6" xfId="9" applyNumberFormat="1" applyFont="1" applyFill="1" applyBorder="1" applyAlignment="1">
      <alignment horizontal="center" vertical="center" wrapText="1"/>
    </xf>
    <xf numFmtId="4" fontId="2" fillId="0" borderId="13" xfId="0" applyNumberFormat="1" applyFont="1" applyBorder="1" applyProtection="1">
      <protection locked="0"/>
    </xf>
    <xf numFmtId="4" fontId="2" fillId="0" borderId="12" xfId="0" applyNumberFormat="1" applyFont="1" applyBorder="1" applyProtection="1">
      <protection locked="0"/>
    </xf>
    <xf numFmtId="4" fontId="6" fillId="0" borderId="12" xfId="0" applyNumberFormat="1" applyFont="1" applyBorder="1" applyProtection="1">
      <protection locked="0"/>
    </xf>
    <xf numFmtId="0" fontId="2" fillId="0" borderId="11" xfId="0" applyFont="1" applyBorder="1" applyProtection="1">
      <protection locked="0"/>
    </xf>
    <xf numFmtId="4" fontId="6" fillId="0" borderId="6" xfId="0" applyNumberFormat="1" applyFont="1" applyBorder="1" applyProtection="1">
      <protection locked="0"/>
    </xf>
    <xf numFmtId="0" fontId="2" fillId="0" borderId="3" xfId="9" applyFont="1" applyBorder="1" applyAlignment="1">
      <alignment horizontal="center" vertical="center"/>
    </xf>
    <xf numFmtId="0" fontId="0" fillId="0" borderId="10" xfId="0" applyBorder="1" applyProtection="1">
      <protection locked="0"/>
    </xf>
    <xf numFmtId="4" fontId="0" fillId="0" borderId="11" xfId="0" applyNumberFormat="1" applyBorder="1" applyProtection="1">
      <protection locked="0"/>
    </xf>
    <xf numFmtId="4" fontId="0" fillId="0" borderId="13" xfId="0" applyNumberFormat="1" applyBorder="1" applyProtection="1">
      <protection locked="0"/>
    </xf>
    <xf numFmtId="4" fontId="0" fillId="0" borderId="12" xfId="0" applyNumberFormat="1" applyBorder="1" applyProtection="1">
      <protection locked="0"/>
    </xf>
    <xf numFmtId="4" fontId="2" fillId="0" borderId="11" xfId="9" applyNumberFormat="1" applyFont="1" applyBorder="1" applyAlignment="1">
      <alignment horizontal="center" vertical="center" wrapText="1"/>
    </xf>
    <xf numFmtId="0" fontId="6" fillId="2" borderId="3" xfId="9" applyFont="1" applyFill="1" applyBorder="1" applyAlignment="1">
      <alignment horizontal="center" vertical="center"/>
    </xf>
    <xf numFmtId="0" fontId="6" fillId="2" borderId="4" xfId="9" applyFont="1" applyFill="1" applyBorder="1" applyAlignment="1">
      <alignment horizontal="center" vertical="center"/>
    </xf>
    <xf numFmtId="0" fontId="6" fillId="2" borderId="7" xfId="9" applyFont="1" applyFill="1" applyBorder="1" applyAlignment="1" applyProtection="1">
      <alignment horizontal="centerContinuous" vertical="center" wrapText="1"/>
      <protection locked="0"/>
    </xf>
    <xf numFmtId="0" fontId="6" fillId="2" borderId="8" xfId="9" applyFont="1" applyFill="1" applyBorder="1" applyAlignment="1" applyProtection="1">
      <alignment horizontal="centerContinuous" vertical="center" wrapText="1"/>
      <protection locked="0"/>
    </xf>
    <xf numFmtId="0" fontId="6" fillId="2" borderId="9" xfId="9" applyFont="1" applyFill="1" applyBorder="1" applyAlignment="1" applyProtection="1">
      <alignment horizontal="centerContinuous" vertical="center" wrapText="1"/>
      <protection locked="0"/>
    </xf>
    <xf numFmtId="0" fontId="0" fillId="0" borderId="1" xfId="0" applyBorder="1" applyAlignment="1" applyProtection="1">
      <alignment horizontal="left" indent="1"/>
      <protection locked="0"/>
    </xf>
    <xf numFmtId="0" fontId="6" fillId="0" borderId="8" xfId="0" applyFont="1" applyBorder="1" applyAlignment="1" applyProtection="1">
      <alignment horizontal="left" indent="1"/>
      <protection locked="0"/>
    </xf>
    <xf numFmtId="0" fontId="0" fillId="0" borderId="0" xfId="0" applyAlignment="1" applyProtection="1">
      <alignment horizontal="left" wrapText="1" indent="1"/>
      <protection locked="0"/>
    </xf>
    <xf numFmtId="0" fontId="0" fillId="0" borderId="5" xfId="0" applyBorder="1" applyAlignment="1" applyProtection="1">
      <alignment horizontal="left" indent="1"/>
      <protection locked="0"/>
    </xf>
    <xf numFmtId="0" fontId="2" fillId="0" borderId="0" xfId="0" applyFont="1" applyAlignment="1">
      <alignment horizontal="left" indent="1"/>
    </xf>
    <xf numFmtId="0" fontId="2" fillId="0" borderId="5" xfId="0" applyFont="1" applyBorder="1" applyAlignment="1">
      <alignment horizontal="left" indent="1"/>
    </xf>
    <xf numFmtId="0" fontId="6" fillId="0" borderId="5" xfId="0" applyFont="1" applyBorder="1" applyAlignment="1" applyProtection="1">
      <alignment horizontal="left" indent="1"/>
      <protection locked="0"/>
    </xf>
    <xf numFmtId="0" fontId="2" fillId="0" borderId="0" xfId="0" applyFont="1" applyAlignment="1">
      <alignment horizontal="left" indent="2"/>
    </xf>
    <xf numFmtId="0" fontId="2" fillId="0" borderId="5" xfId="0" applyFont="1" applyBorder="1" applyAlignment="1">
      <alignment horizontal="left" indent="2"/>
    </xf>
    <xf numFmtId="0" fontId="6" fillId="0" borderId="5" xfId="0" applyFont="1" applyBorder="1" applyAlignment="1" applyProtection="1">
      <alignment horizontal="left" indent="2"/>
      <protection locked="0"/>
    </xf>
    <xf numFmtId="0" fontId="6" fillId="0" borderId="1" xfId="0" applyFont="1" applyBorder="1" applyAlignment="1">
      <alignment horizontal="left"/>
    </xf>
    <xf numFmtId="0" fontId="2" fillId="0" borderId="0" xfId="0" applyFont="1" applyAlignment="1" applyProtection="1">
      <alignment horizontal="left" wrapText="1" indent="1"/>
      <protection locked="0"/>
    </xf>
    <xf numFmtId="0" fontId="6" fillId="2" borderId="14" xfId="9" applyFont="1" applyFill="1" applyBorder="1" applyAlignment="1">
      <alignment horizontal="center" vertical="center"/>
    </xf>
    <xf numFmtId="4" fontId="6" fillId="0" borderId="11" xfId="0" applyNumberFormat="1" applyFont="1" applyBorder="1" applyProtection="1">
      <protection locked="0"/>
    </xf>
    <xf numFmtId="4" fontId="6" fillId="0" borderId="13" xfId="0" applyNumberFormat="1" applyFont="1" applyBorder="1" applyProtection="1">
      <protection locked="0"/>
    </xf>
    <xf numFmtId="0" fontId="6" fillId="0" borderId="0" xfId="0" applyFont="1" applyAlignment="1">
      <alignment horizontal="left" indent="1"/>
    </xf>
    <xf numFmtId="0" fontId="6" fillId="2" borderId="7" xfId="9" applyFont="1" applyFill="1" applyBorder="1" applyAlignment="1" applyProtection="1">
      <alignment horizontal="centerContinuous" vertical="distributed" wrapText="1"/>
      <protection locked="0"/>
    </xf>
    <xf numFmtId="0" fontId="6" fillId="2" borderId="8" xfId="9" applyFont="1" applyFill="1" applyBorder="1" applyAlignment="1" applyProtection="1">
      <alignment horizontal="centerContinuous" vertical="distributed" wrapText="1"/>
      <protection locked="0"/>
    </xf>
    <xf numFmtId="0" fontId="6" fillId="2" borderId="9" xfId="9" applyFont="1" applyFill="1" applyBorder="1" applyAlignment="1" applyProtection="1">
      <alignment horizontal="centerContinuous" vertical="distributed" wrapText="1"/>
      <protection locked="0"/>
    </xf>
    <xf numFmtId="0" fontId="6" fillId="2" borderId="16" xfId="9" applyFont="1" applyFill="1" applyBorder="1" applyAlignment="1">
      <alignment horizontal="center" vertical="center"/>
    </xf>
    <xf numFmtId="0" fontId="6" fillId="2" borderId="17" xfId="9" applyFont="1" applyFill="1" applyBorder="1" applyAlignment="1">
      <alignment horizontal="center" vertical="center"/>
    </xf>
    <xf numFmtId="0" fontId="6" fillId="0" borderId="18" xfId="0" applyFont="1" applyBorder="1" applyAlignment="1">
      <alignment horizontal="left" vertical="center"/>
    </xf>
    <xf numFmtId="0" fontId="0" fillId="0" borderId="0" xfId="0" applyAlignment="1" applyProtection="1">
      <alignment vertical="center"/>
      <protection locked="0"/>
    </xf>
    <xf numFmtId="0" fontId="2" fillId="0" borderId="18" xfId="0" applyFont="1" applyBorder="1" applyAlignment="1">
      <alignment vertical="center" wrapText="1"/>
    </xf>
    <xf numFmtId="0" fontId="2" fillId="0" borderId="11" xfId="0" applyFont="1" applyBorder="1" applyAlignment="1" applyProtection="1">
      <alignment vertical="center"/>
      <protection locked="0"/>
    </xf>
    <xf numFmtId="4" fontId="6" fillId="0" borderId="13" xfId="0" applyNumberFormat="1" applyFont="1" applyBorder="1" applyAlignment="1" applyProtection="1">
      <alignment vertical="center"/>
      <protection locked="0"/>
    </xf>
    <xf numFmtId="0" fontId="2" fillId="0" borderId="18" xfId="0" applyFont="1" applyBorder="1" applyAlignment="1">
      <alignment horizontal="left" vertical="center" wrapText="1" indent="1"/>
    </xf>
    <xf numFmtId="4" fontId="2" fillId="0" borderId="13" xfId="0" applyNumberFormat="1" applyFont="1" applyBorder="1" applyAlignment="1" applyProtection="1">
      <alignment vertical="center"/>
      <protection locked="0"/>
    </xf>
    <xf numFmtId="0" fontId="2" fillId="0" borderId="18" xfId="0" applyFont="1" applyBorder="1" applyAlignment="1">
      <alignment horizontal="left" vertical="center" wrapText="1"/>
    </xf>
    <xf numFmtId="0" fontId="2" fillId="0" borderId="13" xfId="0" applyFont="1" applyBorder="1" applyAlignment="1" applyProtection="1">
      <alignment vertical="center"/>
      <protection locked="0"/>
    </xf>
    <xf numFmtId="0" fontId="6" fillId="0" borderId="19" xfId="0" applyFont="1" applyBorder="1" applyAlignment="1" applyProtection="1">
      <alignment horizontal="left" vertical="center" indent="1"/>
      <protection locked="0"/>
    </xf>
    <xf numFmtId="4" fontId="6" fillId="0" borderId="6" xfId="0" applyNumberFormat="1" applyFont="1" applyBorder="1" applyAlignment="1" applyProtection="1">
      <alignment vertical="center"/>
      <protection locked="0"/>
    </xf>
    <xf numFmtId="4" fontId="0" fillId="0" borderId="0" xfId="0" applyNumberFormat="1" applyProtection="1">
      <protection locked="0"/>
    </xf>
    <xf numFmtId="4" fontId="0" fillId="0" borderId="0" xfId="0" applyNumberFormat="1" applyAlignment="1" applyProtection="1">
      <alignment vertical="center"/>
      <protection locked="0"/>
    </xf>
    <xf numFmtId="4" fontId="6" fillId="2" borderId="11" xfId="9" applyNumberFormat="1" applyFont="1" applyFill="1" applyBorder="1" applyAlignment="1">
      <alignment horizontal="center" vertical="center" wrapText="1"/>
    </xf>
    <xf numFmtId="4" fontId="6" fillId="2" borderId="12" xfId="9" applyNumberFormat="1" applyFont="1" applyFill="1" applyBorder="1" applyAlignment="1">
      <alignment horizontal="center" vertical="center" wrapText="1"/>
    </xf>
    <xf numFmtId="0" fontId="7" fillId="2" borderId="2" xfId="0" applyFont="1" applyFill="1" applyBorder="1" applyAlignment="1" applyProtection="1">
      <alignment horizontal="center" wrapText="1"/>
      <protection locked="0"/>
    </xf>
    <xf numFmtId="0" fontId="7" fillId="2" borderId="10" xfId="0" applyFont="1" applyFill="1" applyBorder="1" applyAlignment="1" applyProtection="1">
      <alignment horizontal="center"/>
      <protection locked="0"/>
    </xf>
    <xf numFmtId="0" fontId="7" fillId="2" borderId="3" xfId="0" applyFont="1" applyFill="1" applyBorder="1" applyAlignment="1" applyProtection="1">
      <alignment horizontal="center"/>
      <protection locked="0"/>
    </xf>
    <xf numFmtId="0" fontId="7" fillId="2" borderId="15" xfId="0" applyFont="1" applyFill="1" applyBorder="1" applyAlignment="1" applyProtection="1">
      <alignment horizontal="center" vertical="center" wrapText="1"/>
      <protection locked="0"/>
    </xf>
    <xf numFmtId="0" fontId="7" fillId="2" borderId="10" xfId="0" applyFont="1" applyFill="1" applyBorder="1" applyAlignment="1" applyProtection="1">
      <alignment horizontal="center" vertical="center" wrapText="1"/>
      <protection locked="0"/>
    </xf>
    <xf numFmtId="0" fontId="7" fillId="2" borderId="3" xfId="0" applyFont="1" applyFill="1" applyBorder="1" applyAlignment="1" applyProtection="1">
      <alignment horizontal="center" vertical="center" wrapText="1"/>
      <protection locked="0"/>
    </xf>
  </cellXfs>
  <cellStyles count="16">
    <cellStyle name="Euro" xfId="1" xr:uid="{00000000-0005-0000-0000-000000000000}"/>
    <cellStyle name="Millares 2" xfId="2" xr:uid="{00000000-0005-0000-0000-000001000000}"/>
    <cellStyle name="Millares 2 2" xfId="3" xr:uid="{00000000-0005-0000-0000-000002000000}"/>
    <cellStyle name="Millares 2 3" xfId="4" xr:uid="{00000000-0005-0000-0000-000003000000}"/>
    <cellStyle name="Millares 3" xfId="5" xr:uid="{00000000-0005-0000-0000-000004000000}"/>
    <cellStyle name="Moneda 2" xfId="6" xr:uid="{00000000-0005-0000-0000-000005000000}"/>
    <cellStyle name="Normal" xfId="0" builtinId="0"/>
    <cellStyle name="Normal 2" xfId="7" xr:uid="{00000000-0005-0000-0000-000007000000}"/>
    <cellStyle name="Normal 2 2" xfId="8" xr:uid="{00000000-0005-0000-0000-000008000000}"/>
    <cellStyle name="Normal 3" xfId="9" xr:uid="{00000000-0005-0000-0000-000009000000}"/>
    <cellStyle name="Normal 4" xfId="10" xr:uid="{00000000-0005-0000-0000-00000A000000}"/>
    <cellStyle name="Normal 4 2" xfId="11" xr:uid="{00000000-0005-0000-0000-00000B000000}"/>
    <cellStyle name="Normal 5" xfId="12" xr:uid="{00000000-0005-0000-0000-00000C000000}"/>
    <cellStyle name="Normal 5 2" xfId="13" xr:uid="{00000000-0005-0000-0000-00000D000000}"/>
    <cellStyle name="Normal 6" xfId="14" xr:uid="{00000000-0005-0000-0000-00000E000000}"/>
    <cellStyle name="Normal 6 2" xfId="15" xr:uid="{00000000-0005-0000-0000-00000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9"/>
  <sheetViews>
    <sheetView showGridLines="0" tabSelected="1" workbookViewId="0">
      <selection sqref="A1:G1"/>
    </sheetView>
  </sheetViews>
  <sheetFormatPr baseColWidth="10" defaultColWidth="12" defaultRowHeight="10.199999999999999" x14ac:dyDescent="0.2"/>
  <cols>
    <col min="1" max="1" width="60.85546875" style="1" customWidth="1"/>
    <col min="2" max="7" width="18.28515625" style="1" customWidth="1"/>
    <col min="8" max="16384" width="12" style="1"/>
  </cols>
  <sheetData>
    <row r="1" spans="1:7" ht="54.9" customHeight="1" x14ac:dyDescent="0.2">
      <c r="A1" s="56" t="s">
        <v>137</v>
      </c>
      <c r="B1" s="57"/>
      <c r="C1" s="57"/>
      <c r="D1" s="57"/>
      <c r="E1" s="57"/>
      <c r="F1" s="57"/>
      <c r="G1" s="58"/>
    </row>
    <row r="2" spans="1:7" x14ac:dyDescent="0.2">
      <c r="A2" s="15"/>
      <c r="B2" s="36" t="s">
        <v>0</v>
      </c>
      <c r="C2" s="37"/>
      <c r="D2" s="37"/>
      <c r="E2" s="37"/>
      <c r="F2" s="38"/>
      <c r="G2" s="54" t="s">
        <v>1</v>
      </c>
    </row>
    <row r="3" spans="1:7" ht="24.9" customHeight="1" x14ac:dyDescent="0.2">
      <c r="A3" s="16" t="s">
        <v>2</v>
      </c>
      <c r="B3" s="3" t="s">
        <v>3</v>
      </c>
      <c r="C3" s="3" t="s">
        <v>4</v>
      </c>
      <c r="D3" s="3" t="s">
        <v>5</v>
      </c>
      <c r="E3" s="3" t="s">
        <v>6</v>
      </c>
      <c r="F3" s="3" t="s">
        <v>7</v>
      </c>
      <c r="G3" s="55"/>
    </row>
    <row r="4" spans="1:7" x14ac:dyDescent="0.2">
      <c r="A4" s="9"/>
      <c r="B4" s="14"/>
      <c r="C4" s="14"/>
      <c r="D4" s="14"/>
      <c r="E4" s="14"/>
      <c r="F4" s="14"/>
      <c r="G4" s="14"/>
    </row>
    <row r="5" spans="1:7" x14ac:dyDescent="0.2">
      <c r="A5" s="20" t="s">
        <v>8</v>
      </c>
      <c r="B5" s="4">
        <v>197879388.49000001</v>
      </c>
      <c r="C5" s="4">
        <v>-2.7939677238464355E-9</v>
      </c>
      <c r="D5" s="4">
        <v>197879388.49000001</v>
      </c>
      <c r="E5" s="4">
        <v>45480601.209999993</v>
      </c>
      <c r="F5" s="4">
        <v>44238594.409999996</v>
      </c>
      <c r="G5" s="4">
        <v>152398787.28</v>
      </c>
    </row>
    <row r="6" spans="1:7" x14ac:dyDescent="0.2">
      <c r="A6" s="20" t="s">
        <v>9</v>
      </c>
      <c r="B6" s="4">
        <v>0</v>
      </c>
      <c r="C6" s="4">
        <v>0</v>
      </c>
      <c r="D6" s="4">
        <v>0</v>
      </c>
      <c r="E6" s="4">
        <v>0</v>
      </c>
      <c r="F6" s="4">
        <v>0</v>
      </c>
      <c r="G6" s="4">
        <v>0</v>
      </c>
    </row>
    <row r="7" spans="1:7" x14ac:dyDescent="0.2">
      <c r="A7" s="20" t="s">
        <v>10</v>
      </c>
      <c r="B7" s="4">
        <v>0</v>
      </c>
      <c r="C7" s="4">
        <v>0</v>
      </c>
      <c r="D7" s="4">
        <v>0</v>
      </c>
      <c r="E7" s="4">
        <v>0</v>
      </c>
      <c r="F7" s="4">
        <v>0</v>
      </c>
      <c r="G7" s="4">
        <v>0</v>
      </c>
    </row>
    <row r="8" spans="1:7" x14ac:dyDescent="0.2">
      <c r="A8" s="20" t="s">
        <v>11</v>
      </c>
      <c r="B8" s="4">
        <v>0</v>
      </c>
      <c r="C8" s="4">
        <v>0</v>
      </c>
      <c r="D8" s="4">
        <v>0</v>
      </c>
      <c r="E8" s="4">
        <v>0</v>
      </c>
      <c r="F8" s="4">
        <v>0</v>
      </c>
      <c r="G8" s="4">
        <v>0</v>
      </c>
    </row>
    <row r="9" spans="1:7" x14ac:dyDescent="0.2">
      <c r="A9" s="20" t="s">
        <v>12</v>
      </c>
      <c r="B9" s="4">
        <v>0</v>
      </c>
      <c r="C9" s="4">
        <v>0</v>
      </c>
      <c r="D9" s="4">
        <v>0</v>
      </c>
      <c r="E9" s="4">
        <v>0</v>
      </c>
      <c r="F9" s="4">
        <v>0</v>
      </c>
      <c r="G9" s="4">
        <v>0</v>
      </c>
    </row>
    <row r="10" spans="1:7" x14ac:dyDescent="0.2">
      <c r="A10" s="20" t="s">
        <v>13</v>
      </c>
      <c r="B10" s="4">
        <v>0</v>
      </c>
      <c r="C10" s="4">
        <v>0</v>
      </c>
      <c r="D10" s="4">
        <v>0</v>
      </c>
      <c r="E10" s="4">
        <v>0</v>
      </c>
      <c r="F10" s="4">
        <v>0</v>
      </c>
      <c r="G10" s="4">
        <v>0</v>
      </c>
    </row>
    <row r="11" spans="1:7" x14ac:dyDescent="0.2">
      <c r="A11" s="20" t="s">
        <v>14</v>
      </c>
      <c r="B11" s="4">
        <v>0</v>
      </c>
      <c r="C11" s="4">
        <v>0</v>
      </c>
      <c r="D11" s="4">
        <v>0</v>
      </c>
      <c r="E11" s="4">
        <v>0</v>
      </c>
      <c r="F11" s="4">
        <v>0</v>
      </c>
      <c r="G11" s="4">
        <v>0</v>
      </c>
    </row>
    <row r="12" spans="1:7" x14ac:dyDescent="0.2">
      <c r="A12" s="20" t="s">
        <v>15</v>
      </c>
      <c r="B12" s="4">
        <v>0</v>
      </c>
      <c r="C12" s="4">
        <v>0</v>
      </c>
      <c r="D12" s="4">
        <v>0</v>
      </c>
      <c r="E12" s="4">
        <v>0</v>
      </c>
      <c r="F12" s="4">
        <v>0</v>
      </c>
      <c r="G12" s="4">
        <v>0</v>
      </c>
    </row>
    <row r="13" spans="1:7" x14ac:dyDescent="0.2">
      <c r="A13" s="20"/>
      <c r="B13" s="5"/>
      <c r="C13" s="5"/>
      <c r="D13" s="5"/>
      <c r="E13" s="5"/>
      <c r="F13" s="5"/>
      <c r="G13" s="5"/>
    </row>
    <row r="14" spans="1:7" x14ac:dyDescent="0.2">
      <c r="A14" s="21" t="s">
        <v>16</v>
      </c>
      <c r="B14" s="8">
        <v>197879388.49000001</v>
      </c>
      <c r="C14" s="8">
        <v>-2.7939677238464355E-9</v>
      </c>
      <c r="D14" s="8">
        <v>197879388.49000001</v>
      </c>
      <c r="E14" s="8">
        <v>45480601.209999993</v>
      </c>
      <c r="F14" s="8">
        <v>44238594.409999996</v>
      </c>
      <c r="G14" s="8">
        <v>152398787.28</v>
      </c>
    </row>
    <row r="17" spans="1:7" ht="54.9" customHeight="1" x14ac:dyDescent="0.2">
      <c r="A17" s="56" t="s">
        <v>135</v>
      </c>
      <c r="B17" s="57"/>
      <c r="C17" s="57"/>
      <c r="D17" s="57"/>
      <c r="E17" s="57"/>
      <c r="F17" s="57"/>
      <c r="G17" s="58"/>
    </row>
    <row r="18" spans="1:7" x14ac:dyDescent="0.2">
      <c r="A18" s="15"/>
      <c r="B18" s="17" t="s">
        <v>0</v>
      </c>
      <c r="C18" s="18"/>
      <c r="D18" s="18"/>
      <c r="E18" s="18"/>
      <c r="F18" s="19"/>
      <c r="G18" s="54" t="s">
        <v>1</v>
      </c>
    </row>
    <row r="19" spans="1:7" ht="20.399999999999999" x14ac:dyDescent="0.2">
      <c r="A19" s="16" t="s">
        <v>2</v>
      </c>
      <c r="B19" s="3" t="s">
        <v>3</v>
      </c>
      <c r="C19" s="3" t="s">
        <v>4</v>
      </c>
      <c r="D19" s="3" t="s">
        <v>5</v>
      </c>
      <c r="E19" s="3" t="s">
        <v>6</v>
      </c>
      <c r="F19" s="3" t="s">
        <v>7</v>
      </c>
      <c r="G19" s="55"/>
    </row>
    <row r="20" spans="1:7" x14ac:dyDescent="0.2">
      <c r="A20" s="10"/>
      <c r="B20" s="11"/>
      <c r="C20" s="11"/>
      <c r="D20" s="11"/>
      <c r="E20" s="11"/>
      <c r="F20" s="11"/>
      <c r="G20" s="11"/>
    </row>
    <row r="21" spans="1:7" x14ac:dyDescent="0.2">
      <c r="A21" s="20" t="s">
        <v>17</v>
      </c>
      <c r="B21" s="12"/>
      <c r="C21" s="12"/>
      <c r="D21" s="12"/>
      <c r="E21" s="12"/>
      <c r="F21" s="12"/>
      <c r="G21" s="12"/>
    </row>
    <row r="22" spans="1:7" x14ac:dyDescent="0.2">
      <c r="A22" s="20" t="s">
        <v>18</v>
      </c>
      <c r="B22" s="12"/>
      <c r="C22" s="12"/>
      <c r="D22" s="12"/>
      <c r="E22" s="12"/>
      <c r="F22" s="12"/>
      <c r="G22" s="12"/>
    </row>
    <row r="23" spans="1:7" x14ac:dyDescent="0.2">
      <c r="A23" s="20" t="s">
        <v>19</v>
      </c>
      <c r="B23" s="12"/>
      <c r="C23" s="12"/>
      <c r="D23" s="12"/>
      <c r="E23" s="12"/>
      <c r="F23" s="12"/>
      <c r="G23" s="12"/>
    </row>
    <row r="24" spans="1:7" x14ac:dyDescent="0.2">
      <c r="A24" s="20" t="s">
        <v>20</v>
      </c>
      <c r="B24" s="12"/>
      <c r="C24" s="12"/>
      <c r="D24" s="12"/>
      <c r="E24" s="12"/>
      <c r="F24" s="12"/>
      <c r="G24" s="12"/>
    </row>
    <row r="25" spans="1:7" x14ac:dyDescent="0.2">
      <c r="A25" s="2"/>
      <c r="B25" s="13"/>
      <c r="C25" s="13"/>
      <c r="D25" s="13"/>
      <c r="E25" s="13"/>
      <c r="F25" s="13"/>
      <c r="G25" s="13"/>
    </row>
    <row r="26" spans="1:7" x14ac:dyDescent="0.2">
      <c r="A26" s="21" t="s">
        <v>16</v>
      </c>
      <c r="B26" s="8"/>
      <c r="C26" s="8"/>
      <c r="D26" s="8"/>
      <c r="E26" s="8"/>
      <c r="F26" s="8"/>
      <c r="G26" s="8"/>
    </row>
    <row r="29" spans="1:7" ht="54.9" customHeight="1" x14ac:dyDescent="0.2">
      <c r="A29" s="56" t="s">
        <v>136</v>
      </c>
      <c r="B29" s="57"/>
      <c r="C29" s="57"/>
      <c r="D29" s="57"/>
      <c r="E29" s="57"/>
      <c r="F29" s="57"/>
      <c r="G29" s="58"/>
    </row>
    <row r="30" spans="1:7" x14ac:dyDescent="0.2">
      <c r="A30" s="15"/>
      <c r="B30" s="17" t="s">
        <v>0</v>
      </c>
      <c r="C30" s="18"/>
      <c r="D30" s="18"/>
      <c r="E30" s="18"/>
      <c r="F30" s="19"/>
      <c r="G30" s="54" t="s">
        <v>1</v>
      </c>
    </row>
    <row r="31" spans="1:7" ht="20.399999999999999" x14ac:dyDescent="0.2">
      <c r="A31" s="16" t="s">
        <v>2</v>
      </c>
      <c r="B31" s="3" t="s">
        <v>3</v>
      </c>
      <c r="C31" s="3" t="s">
        <v>4</v>
      </c>
      <c r="D31" s="3" t="s">
        <v>5</v>
      </c>
      <c r="E31" s="3" t="s">
        <v>6</v>
      </c>
      <c r="F31" s="3" t="s">
        <v>7</v>
      </c>
      <c r="G31" s="55"/>
    </row>
    <row r="32" spans="1:7" x14ac:dyDescent="0.2">
      <c r="A32" s="10"/>
      <c r="B32" s="11"/>
      <c r="C32" s="11"/>
      <c r="D32" s="11"/>
      <c r="E32" s="11"/>
      <c r="F32" s="11"/>
      <c r="G32" s="11"/>
    </row>
    <row r="33" spans="1:7" ht="20.399999999999999" x14ac:dyDescent="0.2">
      <c r="A33" s="22" t="s">
        <v>21</v>
      </c>
      <c r="B33" s="12">
        <v>197879388.49000001</v>
      </c>
      <c r="C33" s="12">
        <v>-2.7939677238464355E-9</v>
      </c>
      <c r="D33" s="12">
        <v>197879388.49000001</v>
      </c>
      <c r="E33" s="12">
        <v>45480601.209999993</v>
      </c>
      <c r="F33" s="12">
        <v>44238594.409999996</v>
      </c>
      <c r="G33" s="12">
        <v>152398787.28</v>
      </c>
    </row>
    <row r="34" spans="1:7" x14ac:dyDescent="0.2">
      <c r="A34" s="22"/>
      <c r="B34" s="12"/>
      <c r="C34" s="12"/>
      <c r="D34" s="12"/>
      <c r="E34" s="12"/>
      <c r="F34" s="12"/>
      <c r="G34" s="12"/>
    </row>
    <row r="35" spans="1:7" x14ac:dyDescent="0.2">
      <c r="A35" s="22" t="s">
        <v>22</v>
      </c>
      <c r="B35" s="12">
        <v>0</v>
      </c>
      <c r="C35" s="12">
        <v>0</v>
      </c>
      <c r="D35" s="12">
        <v>0</v>
      </c>
      <c r="E35" s="12">
        <v>0</v>
      </c>
      <c r="F35" s="12">
        <v>0</v>
      </c>
      <c r="G35" s="12">
        <v>0</v>
      </c>
    </row>
    <row r="36" spans="1:7" x14ac:dyDescent="0.2">
      <c r="A36" s="22"/>
      <c r="B36" s="12"/>
      <c r="C36" s="12"/>
      <c r="D36" s="12"/>
      <c r="E36" s="12"/>
      <c r="F36" s="12"/>
      <c r="G36" s="12"/>
    </row>
    <row r="37" spans="1:7" ht="20.399999999999999" x14ac:dyDescent="0.2">
      <c r="A37" s="22" t="s">
        <v>23</v>
      </c>
      <c r="B37" s="12">
        <v>0</v>
      </c>
      <c r="C37" s="12">
        <v>0</v>
      </c>
      <c r="D37" s="12">
        <v>0</v>
      </c>
      <c r="E37" s="12">
        <v>0</v>
      </c>
      <c r="F37" s="12">
        <v>0</v>
      </c>
      <c r="G37" s="12">
        <v>0</v>
      </c>
    </row>
    <row r="38" spans="1:7" x14ac:dyDescent="0.2">
      <c r="A38" s="22"/>
      <c r="B38" s="12"/>
      <c r="C38" s="12"/>
      <c r="D38" s="12"/>
      <c r="E38" s="12"/>
      <c r="F38" s="12"/>
      <c r="G38" s="12"/>
    </row>
    <row r="39" spans="1:7" ht="20.399999999999999" x14ac:dyDescent="0.2">
      <c r="A39" s="22" t="s">
        <v>24</v>
      </c>
      <c r="B39" s="12">
        <v>0</v>
      </c>
      <c r="C39" s="12">
        <v>0</v>
      </c>
      <c r="D39" s="12">
        <v>0</v>
      </c>
      <c r="E39" s="12">
        <v>0</v>
      </c>
      <c r="F39" s="12">
        <v>0</v>
      </c>
      <c r="G39" s="12">
        <v>0</v>
      </c>
    </row>
    <row r="40" spans="1:7" x14ac:dyDescent="0.2">
      <c r="A40" s="22"/>
      <c r="B40" s="12"/>
      <c r="C40" s="12"/>
      <c r="D40" s="12"/>
      <c r="E40" s="12"/>
      <c r="F40" s="12"/>
      <c r="G40" s="12"/>
    </row>
    <row r="41" spans="1:7" ht="20.399999999999999" x14ac:dyDescent="0.2">
      <c r="A41" s="22" t="s">
        <v>25</v>
      </c>
      <c r="B41" s="12">
        <v>0</v>
      </c>
      <c r="C41" s="12">
        <v>0</v>
      </c>
      <c r="D41" s="12">
        <v>0</v>
      </c>
      <c r="E41" s="12">
        <v>0</v>
      </c>
      <c r="F41" s="12">
        <v>0</v>
      </c>
      <c r="G41" s="12">
        <v>0</v>
      </c>
    </row>
    <row r="42" spans="1:7" x14ac:dyDescent="0.2">
      <c r="A42" s="22"/>
      <c r="B42" s="12"/>
      <c r="C42" s="12"/>
      <c r="D42" s="12"/>
      <c r="E42" s="12"/>
      <c r="F42" s="12"/>
      <c r="G42" s="12"/>
    </row>
    <row r="43" spans="1:7" ht="20.399999999999999" x14ac:dyDescent="0.2">
      <c r="A43" s="31" t="s">
        <v>26</v>
      </c>
      <c r="B43" s="12">
        <v>0</v>
      </c>
      <c r="C43" s="12">
        <v>0</v>
      </c>
      <c r="D43" s="12">
        <v>0</v>
      </c>
      <c r="E43" s="12">
        <v>0</v>
      </c>
      <c r="F43" s="12">
        <v>0</v>
      </c>
      <c r="G43" s="12">
        <v>0</v>
      </c>
    </row>
    <row r="44" spans="1:7" x14ac:dyDescent="0.2">
      <c r="A44" s="22"/>
      <c r="B44" s="12"/>
      <c r="C44" s="12"/>
      <c r="D44" s="12"/>
      <c r="E44" s="12"/>
      <c r="F44" s="12"/>
      <c r="G44" s="12"/>
    </row>
    <row r="45" spans="1:7" ht="20.399999999999999" x14ac:dyDescent="0.2">
      <c r="A45" s="22" t="s">
        <v>27</v>
      </c>
      <c r="B45" s="12">
        <v>0</v>
      </c>
      <c r="C45" s="12">
        <v>0</v>
      </c>
      <c r="D45" s="12">
        <v>0</v>
      </c>
      <c r="E45" s="12">
        <v>0</v>
      </c>
      <c r="F45" s="12">
        <v>0</v>
      </c>
      <c r="G45" s="12">
        <v>0</v>
      </c>
    </row>
    <row r="46" spans="1:7" x14ac:dyDescent="0.2">
      <c r="A46" s="22"/>
      <c r="B46" s="12"/>
      <c r="C46" s="12"/>
      <c r="D46" s="12"/>
      <c r="E46" s="12"/>
      <c r="F46" s="12"/>
      <c r="G46" s="12"/>
    </row>
    <row r="47" spans="1:7" x14ac:dyDescent="0.2">
      <c r="A47" s="22" t="s">
        <v>28</v>
      </c>
      <c r="B47" s="12">
        <v>0</v>
      </c>
      <c r="C47" s="12">
        <v>0</v>
      </c>
      <c r="D47" s="12">
        <v>0</v>
      </c>
      <c r="E47" s="12">
        <v>0</v>
      </c>
      <c r="F47" s="12">
        <v>0</v>
      </c>
      <c r="G47" s="12">
        <v>0</v>
      </c>
    </row>
    <row r="48" spans="1:7" x14ac:dyDescent="0.2">
      <c r="A48" s="23"/>
      <c r="B48" s="13"/>
      <c r="C48" s="13"/>
      <c r="D48" s="13"/>
      <c r="E48" s="13"/>
      <c r="F48" s="13"/>
      <c r="G48" s="13"/>
    </row>
    <row r="49" spans="1:7" x14ac:dyDescent="0.2">
      <c r="A49" s="21" t="s">
        <v>16</v>
      </c>
      <c r="B49" s="8">
        <v>197879388.49000001</v>
      </c>
      <c r="C49" s="8">
        <v>-2.7939677238464355E-9</v>
      </c>
      <c r="D49" s="8">
        <v>197879388.49000001</v>
      </c>
      <c r="E49" s="8">
        <v>45480601.209999993</v>
      </c>
      <c r="F49" s="8">
        <v>44238594.409999996</v>
      </c>
      <c r="G49" s="8">
        <v>152398787.28</v>
      </c>
    </row>
  </sheetData>
  <sheetProtection formatCells="0" formatColumns="0" formatRows="0" insertRows="0" deleteRows="0" autoFilter="0"/>
  <mergeCells count="6">
    <mergeCell ref="G2:G3"/>
    <mergeCell ref="G18:G19"/>
    <mergeCell ref="G30:G31"/>
    <mergeCell ref="A1:G1"/>
    <mergeCell ref="A17:G17"/>
    <mergeCell ref="A29:G29"/>
  </mergeCells>
  <printOptions horizontalCentered="1"/>
  <pageMargins left="0.70866141732283472" right="0.70866141732283472" top="0.74803149606299213" bottom="0.74803149606299213" header="0.31496062992125984" footer="0.31496062992125984"/>
  <pageSetup scale="6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5"/>
  <sheetViews>
    <sheetView showGridLines="0" workbookViewId="0">
      <selection sqref="A1:G1"/>
    </sheetView>
  </sheetViews>
  <sheetFormatPr baseColWidth="10" defaultColWidth="12" defaultRowHeight="10.199999999999999" x14ac:dyDescent="0.2"/>
  <cols>
    <col min="1" max="1" width="47.7109375" style="1" customWidth="1"/>
    <col min="2" max="7" width="18.28515625" style="1" customWidth="1"/>
    <col min="8" max="16384" width="12" style="1"/>
  </cols>
  <sheetData>
    <row r="1" spans="1:7" ht="54.9" customHeight="1" x14ac:dyDescent="0.2">
      <c r="A1" s="56" t="s">
        <v>138</v>
      </c>
      <c r="B1" s="57"/>
      <c r="C1" s="57"/>
      <c r="D1" s="57"/>
      <c r="E1" s="57"/>
      <c r="F1" s="57"/>
      <c r="G1" s="58"/>
    </row>
    <row r="2" spans="1:7" x14ac:dyDescent="0.2">
      <c r="A2" s="15"/>
      <c r="B2" s="17" t="s">
        <v>0</v>
      </c>
      <c r="C2" s="18"/>
      <c r="D2" s="18"/>
      <c r="E2" s="18"/>
      <c r="F2" s="19"/>
      <c r="G2" s="54" t="s">
        <v>1</v>
      </c>
    </row>
    <row r="3" spans="1:7" ht="24.9" customHeight="1" x14ac:dyDescent="0.2">
      <c r="A3" s="32" t="s">
        <v>2</v>
      </c>
      <c r="B3" s="3" t="s">
        <v>3</v>
      </c>
      <c r="C3" s="3" t="s">
        <v>4</v>
      </c>
      <c r="D3" s="3" t="s">
        <v>5</v>
      </c>
      <c r="E3" s="3" t="s">
        <v>6</v>
      </c>
      <c r="F3" s="3" t="s">
        <v>7</v>
      </c>
      <c r="G3" s="55"/>
    </row>
    <row r="4" spans="1:7" x14ac:dyDescent="0.2">
      <c r="A4" s="24"/>
      <c r="B4" s="7"/>
      <c r="C4" s="7"/>
      <c r="D4" s="7"/>
      <c r="E4" s="7"/>
      <c r="F4" s="7"/>
      <c r="G4" s="7"/>
    </row>
    <row r="5" spans="1:7" x14ac:dyDescent="0.2">
      <c r="A5" s="35" t="s">
        <v>29</v>
      </c>
      <c r="B5" s="4">
        <v>197879388.49000001</v>
      </c>
      <c r="C5" s="4">
        <v>-2.7939677238464355E-9</v>
      </c>
      <c r="D5" s="4">
        <v>197879388.49000001</v>
      </c>
      <c r="E5" s="4">
        <v>45480601.209999993</v>
      </c>
      <c r="F5" s="4">
        <v>44238594.409999996</v>
      </c>
      <c r="G5" s="4">
        <v>152398787.28</v>
      </c>
    </row>
    <row r="6" spans="1:7" x14ac:dyDescent="0.2">
      <c r="A6" s="35"/>
      <c r="B6" s="4"/>
      <c r="C6" s="4"/>
      <c r="D6" s="4"/>
      <c r="E6" s="4"/>
      <c r="F6" s="4"/>
      <c r="G6" s="4"/>
    </row>
    <row r="7" spans="1:7" x14ac:dyDescent="0.2">
      <c r="A7" s="35" t="s">
        <v>30</v>
      </c>
      <c r="B7" s="4">
        <v>0</v>
      </c>
      <c r="C7" s="4">
        <v>0</v>
      </c>
      <c r="D7" s="4">
        <v>0</v>
      </c>
      <c r="E7" s="4">
        <v>0</v>
      </c>
      <c r="F7" s="4">
        <v>0</v>
      </c>
      <c r="G7" s="4">
        <v>0</v>
      </c>
    </row>
    <row r="8" spans="1:7" x14ac:dyDescent="0.2">
      <c r="A8" s="35"/>
      <c r="B8" s="4"/>
      <c r="C8" s="4"/>
      <c r="D8" s="4"/>
      <c r="E8" s="4"/>
      <c r="F8" s="4"/>
      <c r="G8" s="4"/>
    </row>
    <row r="9" spans="1:7" x14ac:dyDescent="0.2">
      <c r="A9" s="35" t="s">
        <v>31</v>
      </c>
      <c r="B9" s="4">
        <v>0</v>
      </c>
      <c r="C9" s="4">
        <v>0</v>
      </c>
      <c r="D9" s="4">
        <v>0</v>
      </c>
      <c r="E9" s="4">
        <v>0</v>
      </c>
      <c r="F9" s="4">
        <v>0</v>
      </c>
      <c r="G9" s="4">
        <v>0</v>
      </c>
    </row>
    <row r="10" spans="1:7" x14ac:dyDescent="0.2">
      <c r="A10" s="35"/>
      <c r="B10" s="4"/>
      <c r="C10" s="4"/>
      <c r="D10" s="4"/>
      <c r="E10" s="4"/>
      <c r="F10" s="4"/>
      <c r="G10" s="4"/>
    </row>
    <row r="11" spans="1:7" x14ac:dyDescent="0.2">
      <c r="A11" s="35" t="s">
        <v>32</v>
      </c>
      <c r="B11" s="4">
        <v>0</v>
      </c>
      <c r="C11" s="4">
        <v>0</v>
      </c>
      <c r="D11" s="4">
        <v>0</v>
      </c>
      <c r="E11" s="4">
        <v>0</v>
      </c>
      <c r="F11" s="4">
        <v>0</v>
      </c>
      <c r="G11" s="4">
        <v>0</v>
      </c>
    </row>
    <row r="12" spans="1:7" x14ac:dyDescent="0.2">
      <c r="A12" s="35"/>
      <c r="B12" s="4"/>
      <c r="C12" s="4"/>
      <c r="D12" s="4"/>
      <c r="E12" s="4"/>
      <c r="F12" s="4"/>
      <c r="G12" s="4"/>
    </row>
    <row r="13" spans="1:7" x14ac:dyDescent="0.2">
      <c r="A13" s="35" t="s">
        <v>33</v>
      </c>
      <c r="B13" s="4">
        <v>0</v>
      </c>
      <c r="C13" s="4">
        <v>0</v>
      </c>
      <c r="D13" s="4">
        <v>0</v>
      </c>
      <c r="E13" s="4">
        <v>0</v>
      </c>
      <c r="F13" s="4">
        <v>0</v>
      </c>
      <c r="G13" s="4">
        <v>0</v>
      </c>
    </row>
    <row r="14" spans="1:7" x14ac:dyDescent="0.2">
      <c r="A14" s="25"/>
      <c r="B14" s="5"/>
      <c r="C14" s="5"/>
      <c r="D14" s="5"/>
      <c r="E14" s="5"/>
      <c r="F14" s="5"/>
      <c r="G14" s="5"/>
    </row>
    <row r="15" spans="1:7" x14ac:dyDescent="0.2">
      <c r="A15" s="26" t="s">
        <v>16</v>
      </c>
      <c r="B15" s="6">
        <v>197879388.49000001</v>
      </c>
      <c r="C15" s="6">
        <v>-2.7939677238464355E-9</v>
      </c>
      <c r="D15" s="6">
        <v>197879388.49000001</v>
      </c>
      <c r="E15" s="6">
        <v>45480601.209999993</v>
      </c>
      <c r="F15" s="6">
        <v>44238594.409999996</v>
      </c>
      <c r="G15" s="6">
        <v>152398787.28</v>
      </c>
    </row>
  </sheetData>
  <sheetProtection formatCells="0" formatColumns="0" formatRows="0" autoFilter="0"/>
  <mergeCells count="2">
    <mergeCell ref="G2:G3"/>
    <mergeCell ref="A1:G1"/>
  </mergeCells>
  <printOptions horizontalCentered="1"/>
  <pageMargins left="0.70866141732283472" right="0.70866141732283472" top="0.74803149606299213" bottom="0.74803149606299213" header="0.31496062992125984" footer="0.31496062992125984"/>
  <pageSetup scale="9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76"/>
  <sheetViews>
    <sheetView showGridLines="0" workbookViewId="0">
      <selection sqref="A1:G1"/>
    </sheetView>
  </sheetViews>
  <sheetFormatPr baseColWidth="10" defaultColWidth="12" defaultRowHeight="10.199999999999999" x14ac:dyDescent="0.2"/>
  <cols>
    <col min="1" max="1" width="62.85546875" style="1" customWidth="1"/>
    <col min="2" max="2" width="18.28515625" style="1" customWidth="1"/>
    <col min="3" max="3" width="19.85546875" style="1" customWidth="1"/>
    <col min="4" max="7" width="18.28515625" style="1" customWidth="1"/>
    <col min="8" max="16384" width="12" style="1"/>
  </cols>
  <sheetData>
    <row r="1" spans="1:7" ht="54.9" customHeight="1" x14ac:dyDescent="0.2">
      <c r="A1" s="56" t="s">
        <v>139</v>
      </c>
      <c r="B1" s="57"/>
      <c r="C1" s="57"/>
      <c r="D1" s="57"/>
      <c r="E1" s="57"/>
      <c r="F1" s="57"/>
      <c r="G1" s="58"/>
    </row>
    <row r="2" spans="1:7" x14ac:dyDescent="0.2">
      <c r="A2" s="15"/>
      <c r="B2" s="17" t="s">
        <v>0</v>
      </c>
      <c r="C2" s="18"/>
      <c r="D2" s="18"/>
      <c r="E2" s="18"/>
      <c r="F2" s="19"/>
      <c r="G2" s="54" t="s">
        <v>1</v>
      </c>
    </row>
    <row r="3" spans="1:7" ht="24.9" customHeight="1" x14ac:dyDescent="0.2">
      <c r="A3" s="32" t="s">
        <v>2</v>
      </c>
      <c r="B3" s="3" t="s">
        <v>3</v>
      </c>
      <c r="C3" s="3" t="s">
        <v>4</v>
      </c>
      <c r="D3" s="3" t="s">
        <v>5</v>
      </c>
      <c r="E3" s="3" t="s">
        <v>6</v>
      </c>
      <c r="F3" s="3" t="s">
        <v>7</v>
      </c>
      <c r="G3" s="55"/>
    </row>
    <row r="4" spans="1:7" x14ac:dyDescent="0.2">
      <c r="A4" s="30" t="s">
        <v>34</v>
      </c>
      <c r="B4" s="33">
        <v>145005986.47</v>
      </c>
      <c r="C4" s="33">
        <v>8.149072527885437E-10</v>
      </c>
      <c r="D4" s="33">
        <v>145005986.47</v>
      </c>
      <c r="E4" s="33">
        <v>33350226.399999995</v>
      </c>
      <c r="F4" s="33">
        <v>33350226.399999995</v>
      </c>
      <c r="G4" s="33">
        <f t="shared" ref="G4" si="0">G5+G6+G7+G8+G9</f>
        <v>111655760.07000001</v>
      </c>
    </row>
    <row r="5" spans="1:7" x14ac:dyDescent="0.2">
      <c r="A5" s="27" t="s">
        <v>35</v>
      </c>
      <c r="B5" s="4">
        <v>94922489.269999996</v>
      </c>
      <c r="C5" s="4">
        <v>-991660.57999999821</v>
      </c>
      <c r="D5" s="4">
        <v>93930828.689999998</v>
      </c>
      <c r="E5" s="4">
        <v>20715538.779999997</v>
      </c>
      <c r="F5" s="4">
        <v>20715538.779999997</v>
      </c>
      <c r="G5" s="4">
        <f t="shared" ref="G5:G11" si="1">D5-E5</f>
        <v>73215289.909999996</v>
      </c>
    </row>
    <row r="6" spans="1:7" x14ac:dyDescent="0.2">
      <c r="A6" s="27" t="s">
        <v>36</v>
      </c>
      <c r="B6" s="4">
        <v>0</v>
      </c>
      <c r="C6" s="4">
        <v>622101.37</v>
      </c>
      <c r="D6" s="4">
        <v>622101.37</v>
      </c>
      <c r="E6" s="4">
        <v>514255.68</v>
      </c>
      <c r="F6" s="4">
        <v>514255.68</v>
      </c>
      <c r="G6" s="4">
        <f t="shared" si="1"/>
        <v>107845.69</v>
      </c>
    </row>
    <row r="7" spans="1:7" x14ac:dyDescent="0.2">
      <c r="A7" s="27" t="s">
        <v>37</v>
      </c>
      <c r="B7" s="4">
        <v>12347907.039999999</v>
      </c>
      <c r="C7" s="4">
        <v>417420.61000000127</v>
      </c>
      <c r="D7" s="4">
        <v>12765327.65</v>
      </c>
      <c r="E7" s="4">
        <v>3284903.5299999993</v>
      </c>
      <c r="F7" s="4">
        <v>3284903.5299999993</v>
      </c>
      <c r="G7" s="4">
        <f t="shared" si="1"/>
        <v>9480424.120000001</v>
      </c>
    </row>
    <row r="8" spans="1:7" x14ac:dyDescent="0.2">
      <c r="A8" s="27" t="s">
        <v>38</v>
      </c>
      <c r="B8" s="4">
        <v>27220537.689999998</v>
      </c>
      <c r="C8" s="4">
        <v>-43485</v>
      </c>
      <c r="D8" s="4">
        <v>27177052.689999998</v>
      </c>
      <c r="E8" s="4">
        <v>6681665.6600000001</v>
      </c>
      <c r="F8" s="4">
        <v>6681665.6600000001</v>
      </c>
      <c r="G8" s="4">
        <f t="shared" si="1"/>
        <v>20495387.029999997</v>
      </c>
    </row>
    <row r="9" spans="1:7" x14ac:dyDescent="0.2">
      <c r="A9" s="27" t="s">
        <v>39</v>
      </c>
      <c r="B9" s="4">
        <v>10515052.470000004</v>
      </c>
      <c r="C9" s="4">
        <v>-4376.4000000022352</v>
      </c>
      <c r="D9" s="4">
        <v>10510676.070000002</v>
      </c>
      <c r="E9" s="4">
        <v>2153862.75</v>
      </c>
      <c r="F9" s="4">
        <v>2153862.75</v>
      </c>
      <c r="G9" s="4">
        <f t="shared" si="1"/>
        <v>8356813.3200000022</v>
      </c>
    </row>
    <row r="10" spans="1:7" x14ac:dyDescent="0.2">
      <c r="A10" s="27" t="s">
        <v>40</v>
      </c>
      <c r="B10" s="4">
        <v>0</v>
      </c>
      <c r="C10" s="4">
        <v>0</v>
      </c>
      <c r="D10" s="4">
        <v>0</v>
      </c>
      <c r="E10" s="4">
        <v>0</v>
      </c>
      <c r="F10" s="4">
        <v>0</v>
      </c>
      <c r="G10" s="4">
        <f t="shared" si="1"/>
        <v>0</v>
      </c>
    </row>
    <row r="11" spans="1:7" x14ac:dyDescent="0.2">
      <c r="A11" s="27" t="s">
        <v>41</v>
      </c>
      <c r="B11" s="4">
        <v>0</v>
      </c>
      <c r="C11" s="4">
        <v>0</v>
      </c>
      <c r="D11" s="4">
        <v>0</v>
      </c>
      <c r="E11" s="4">
        <v>0</v>
      </c>
      <c r="F11" s="4">
        <v>0</v>
      </c>
      <c r="G11" s="4">
        <f t="shared" si="1"/>
        <v>0</v>
      </c>
    </row>
    <row r="12" spans="1:7" x14ac:dyDescent="0.2">
      <c r="A12" s="30" t="s">
        <v>42</v>
      </c>
      <c r="B12" s="34">
        <f>B13+B14+B15+B16+B17+B18+B19+B20+B21</f>
        <v>15858315.000000002</v>
      </c>
      <c r="C12" s="34">
        <f>C13+C14+C15+C16+C17+C18+C19+C20+C21</f>
        <v>-29.669999999925494</v>
      </c>
      <c r="D12" s="34">
        <f>D13+D14+D15+D16+D17+D18+D19+D20+D21</f>
        <v>15858285.33</v>
      </c>
      <c r="E12" s="34">
        <f t="shared" ref="E12:G12" si="2">E13+E14+E15+E16+E17+E18+E19+E20+E21</f>
        <v>1876292.33</v>
      </c>
      <c r="F12" s="34">
        <f t="shared" si="2"/>
        <v>1876292.33</v>
      </c>
      <c r="G12" s="34">
        <f t="shared" si="2"/>
        <v>13981993</v>
      </c>
    </row>
    <row r="13" spans="1:7" x14ac:dyDescent="0.2">
      <c r="A13" s="27" t="s">
        <v>43</v>
      </c>
      <c r="B13" s="4">
        <v>2504246.9800000009</v>
      </c>
      <c r="C13" s="4">
        <f>D13-B13</f>
        <v>-5715.7400000006892</v>
      </c>
      <c r="D13" s="4">
        <f>3413657.99-3600-825992.14-79134.61-6400</f>
        <v>2498531.2400000002</v>
      </c>
      <c r="E13" s="4">
        <v>273795.41000000003</v>
      </c>
      <c r="F13" s="4">
        <v>273795.41000000003</v>
      </c>
      <c r="G13" s="4">
        <f>D13-E13</f>
        <v>2224735.83</v>
      </c>
    </row>
    <row r="14" spans="1:7" x14ac:dyDescent="0.2">
      <c r="A14" s="27" t="s">
        <v>44</v>
      </c>
      <c r="B14" s="4">
        <v>6658612.25</v>
      </c>
      <c r="C14" s="4">
        <f t="shared" ref="C14:C21" si="3">D14-B14</f>
        <v>6453.3300000000745</v>
      </c>
      <c r="D14" s="4">
        <f>6845400.21-30000-71392.96-78912-29.67</f>
        <v>6665065.5800000001</v>
      </c>
      <c r="E14" s="4">
        <v>805363.06000000017</v>
      </c>
      <c r="F14" s="4">
        <v>805363.06000000017</v>
      </c>
      <c r="G14" s="4">
        <f t="shared" ref="G14:G51" si="4">D14-E14</f>
        <v>5859702.5199999996</v>
      </c>
    </row>
    <row r="15" spans="1:7" x14ac:dyDescent="0.2">
      <c r="A15" s="27" t="s">
        <v>45</v>
      </c>
      <c r="B15" s="4">
        <v>0</v>
      </c>
      <c r="C15" s="4">
        <f t="shared" si="3"/>
        <v>0</v>
      </c>
      <c r="D15" s="4">
        <v>0</v>
      </c>
      <c r="E15" s="4">
        <v>0</v>
      </c>
      <c r="F15" s="4">
        <v>0</v>
      </c>
      <c r="G15" s="4">
        <f t="shared" si="4"/>
        <v>0</v>
      </c>
    </row>
    <row r="16" spans="1:7" x14ac:dyDescent="0.2">
      <c r="A16" s="27" t="s">
        <v>46</v>
      </c>
      <c r="B16" s="4">
        <v>2337046.1399999997</v>
      </c>
      <c r="C16" s="4">
        <f t="shared" si="3"/>
        <v>-33323.259999999776</v>
      </c>
      <c r="D16" s="4">
        <f>2312003.17-8280.29</f>
        <v>2303722.88</v>
      </c>
      <c r="E16" s="4">
        <v>253277.27000000005</v>
      </c>
      <c r="F16" s="4">
        <v>253277.27000000005</v>
      </c>
      <c r="G16" s="4">
        <f t="shared" si="4"/>
        <v>2050445.6099999999</v>
      </c>
    </row>
    <row r="17" spans="1:8" x14ac:dyDescent="0.2">
      <c r="A17" s="27" t="s">
        <v>47</v>
      </c>
      <c r="B17" s="4">
        <v>800702.35000000009</v>
      </c>
      <c r="C17" s="4">
        <f t="shared" si="3"/>
        <v>0</v>
      </c>
      <c r="D17" s="4">
        <f>812646.71-11944.36</f>
        <v>800702.35</v>
      </c>
      <c r="E17" s="4">
        <v>120492.13</v>
      </c>
      <c r="F17" s="4">
        <v>120492.13</v>
      </c>
      <c r="G17" s="4">
        <f t="shared" si="4"/>
        <v>680210.22</v>
      </c>
    </row>
    <row r="18" spans="1:8" x14ac:dyDescent="0.2">
      <c r="A18" s="27" t="s">
        <v>48</v>
      </c>
      <c r="B18" s="4">
        <v>1902547.4999999998</v>
      </c>
      <c r="C18" s="4">
        <f t="shared" si="3"/>
        <v>3100.0000000002328</v>
      </c>
      <c r="D18" s="4">
        <v>1905647.5</v>
      </c>
      <c r="E18" s="4">
        <v>317489.40999999997</v>
      </c>
      <c r="F18" s="4">
        <v>317489.40999999997</v>
      </c>
      <c r="G18" s="4">
        <f t="shared" si="4"/>
        <v>1588158.09</v>
      </c>
    </row>
    <row r="19" spans="1:8" x14ac:dyDescent="0.2">
      <c r="A19" s="27" t="s">
        <v>49</v>
      </c>
      <c r="B19" s="4">
        <v>1013473.5499999999</v>
      </c>
      <c r="C19" s="4">
        <f t="shared" si="3"/>
        <v>80.000000000116415</v>
      </c>
      <c r="D19" s="4">
        <f>1082935.35-69381.8</f>
        <v>1013553.55</v>
      </c>
      <c r="E19" s="4">
        <v>2486.1999999999998</v>
      </c>
      <c r="F19" s="4">
        <v>2486.1999999999998</v>
      </c>
      <c r="G19" s="4">
        <f t="shared" si="4"/>
        <v>1011067.3500000001</v>
      </c>
    </row>
    <row r="20" spans="1:8" x14ac:dyDescent="0.2">
      <c r="A20" s="27" t="s">
        <v>50</v>
      </c>
      <c r="B20" s="4">
        <v>0</v>
      </c>
      <c r="C20" s="4">
        <f t="shared" si="3"/>
        <v>0</v>
      </c>
      <c r="D20" s="4">
        <v>0</v>
      </c>
      <c r="E20" s="4">
        <v>0</v>
      </c>
      <c r="F20" s="4">
        <v>0</v>
      </c>
      <c r="G20" s="4">
        <f t="shared" si="4"/>
        <v>0</v>
      </c>
    </row>
    <row r="21" spans="1:8" x14ac:dyDescent="0.2">
      <c r="A21" s="27" t="s">
        <v>51</v>
      </c>
      <c r="B21" s="4">
        <v>641686.22999999986</v>
      </c>
      <c r="C21" s="4">
        <f t="shared" si="3"/>
        <v>29376.000000000116</v>
      </c>
      <c r="D21" s="4">
        <f>702918.33-31856.1</f>
        <v>671062.23</v>
      </c>
      <c r="E21" s="4">
        <v>103388.84999999998</v>
      </c>
      <c r="F21" s="4">
        <v>103388.84999999998</v>
      </c>
      <c r="G21" s="4">
        <f t="shared" si="4"/>
        <v>567673.38</v>
      </c>
    </row>
    <row r="22" spans="1:8" x14ac:dyDescent="0.2">
      <c r="A22" s="30" t="s">
        <v>52</v>
      </c>
      <c r="B22" s="34">
        <v>25301988.439999998</v>
      </c>
      <c r="C22" s="34">
        <v>29.669999999518041</v>
      </c>
      <c r="D22" s="34">
        <v>25302018.110000003</v>
      </c>
      <c r="E22" s="34">
        <v>7387121.3999999985</v>
      </c>
      <c r="F22" s="34">
        <v>7205404.5999999996</v>
      </c>
      <c r="G22" s="34">
        <f t="shared" ref="G22" si="5">G23+G24+G25+G26+G27+G28+G29+G30+G31</f>
        <v>17914896.710000001</v>
      </c>
    </row>
    <row r="23" spans="1:8" x14ac:dyDescent="0.2">
      <c r="A23" s="27" t="s">
        <v>53</v>
      </c>
      <c r="B23" s="4">
        <v>2218976.65</v>
      </c>
      <c r="C23" s="4">
        <v>-6984.4799999999814</v>
      </c>
      <c r="D23" s="4">
        <v>2211992.17</v>
      </c>
      <c r="E23" s="4">
        <v>434846.55</v>
      </c>
      <c r="F23" s="4">
        <v>434846.55</v>
      </c>
      <c r="G23" s="4">
        <f t="shared" si="4"/>
        <v>1777145.6199999999</v>
      </c>
      <c r="H23" s="52"/>
    </row>
    <row r="24" spans="1:8" x14ac:dyDescent="0.2">
      <c r="A24" s="27" t="s">
        <v>54</v>
      </c>
      <c r="B24" s="4">
        <v>275741</v>
      </c>
      <c r="C24" s="4">
        <v>5465.9400000000023</v>
      </c>
      <c r="D24" s="4">
        <v>281206.94</v>
      </c>
      <c r="E24" s="4">
        <v>99634.250000000029</v>
      </c>
      <c r="F24" s="4">
        <v>99634.250000000029</v>
      </c>
      <c r="G24" s="4">
        <f t="shared" si="4"/>
        <v>181572.68999999997</v>
      </c>
      <c r="H24" s="52"/>
    </row>
    <row r="25" spans="1:8" x14ac:dyDescent="0.2">
      <c r="A25" s="27" t="s">
        <v>55</v>
      </c>
      <c r="B25" s="4">
        <v>10964475.000000002</v>
      </c>
      <c r="C25" s="4">
        <v>388345.42999999784</v>
      </c>
      <c r="D25" s="4">
        <v>11352820.43</v>
      </c>
      <c r="E25" s="4">
        <v>3285649.8499999996</v>
      </c>
      <c r="F25" s="4">
        <v>3103933.0500000003</v>
      </c>
      <c r="G25" s="4">
        <f t="shared" si="4"/>
        <v>8067170.5800000001</v>
      </c>
      <c r="H25" s="52"/>
    </row>
    <row r="26" spans="1:8" x14ac:dyDescent="0.2">
      <c r="A26" s="27" t="s">
        <v>56</v>
      </c>
      <c r="B26" s="4">
        <v>677925</v>
      </c>
      <c r="C26" s="4">
        <v>43787.550000000047</v>
      </c>
      <c r="D26" s="4">
        <v>721712.55</v>
      </c>
      <c r="E26" s="4">
        <v>206003.09</v>
      </c>
      <c r="F26" s="4">
        <v>206003.09</v>
      </c>
      <c r="G26" s="4">
        <f t="shared" si="4"/>
        <v>515709.46000000008</v>
      </c>
      <c r="H26" s="52"/>
    </row>
    <row r="27" spans="1:8" x14ac:dyDescent="0.2">
      <c r="A27" s="27" t="s">
        <v>57</v>
      </c>
      <c r="B27" s="4">
        <v>6771074.9999999972</v>
      </c>
      <c r="C27" s="4">
        <v>-285935.80999999773</v>
      </c>
      <c r="D27" s="4">
        <v>6485139.1899999995</v>
      </c>
      <c r="E27" s="4">
        <v>1686377.39</v>
      </c>
      <c r="F27" s="4">
        <v>1686377.39</v>
      </c>
      <c r="G27" s="4">
        <f t="shared" si="4"/>
        <v>4798761.8</v>
      </c>
      <c r="H27" s="52"/>
    </row>
    <row r="28" spans="1:8" x14ac:dyDescent="0.2">
      <c r="A28" s="27" t="s">
        <v>58</v>
      </c>
      <c r="B28" s="4">
        <v>0</v>
      </c>
      <c r="C28" s="4">
        <v>0</v>
      </c>
      <c r="D28" s="4">
        <v>0</v>
      </c>
      <c r="E28" s="4">
        <v>0</v>
      </c>
      <c r="F28" s="4">
        <v>0</v>
      </c>
      <c r="G28" s="4">
        <f t="shared" si="4"/>
        <v>0</v>
      </c>
      <c r="H28" s="52"/>
    </row>
    <row r="29" spans="1:8" x14ac:dyDescent="0.2">
      <c r="A29" s="27" t="s">
        <v>59</v>
      </c>
      <c r="B29" s="4">
        <v>413663.45</v>
      </c>
      <c r="C29" s="4">
        <v>-28442.219999999972</v>
      </c>
      <c r="D29" s="4">
        <v>385221.23000000004</v>
      </c>
      <c r="E29" s="4">
        <v>113695.79</v>
      </c>
      <c r="F29" s="4">
        <v>113695.79</v>
      </c>
      <c r="G29" s="4">
        <f t="shared" si="4"/>
        <v>271525.44000000006</v>
      </c>
      <c r="H29" s="52"/>
    </row>
    <row r="30" spans="1:8" x14ac:dyDescent="0.2">
      <c r="A30" s="27" t="s">
        <v>60</v>
      </c>
      <c r="B30" s="4">
        <v>701210</v>
      </c>
      <c r="C30" s="4">
        <v>388128.18999999994</v>
      </c>
      <c r="D30" s="4">
        <v>1089338.19</v>
      </c>
      <c r="E30" s="4">
        <v>902933.25</v>
      </c>
      <c r="F30" s="4">
        <v>902933.25</v>
      </c>
      <c r="G30" s="4">
        <f t="shared" si="4"/>
        <v>186404.93999999994</v>
      </c>
      <c r="H30" s="52"/>
    </row>
    <row r="31" spans="1:8" x14ac:dyDescent="0.2">
      <c r="A31" s="27" t="s">
        <v>61</v>
      </c>
      <c r="B31" s="4">
        <v>3278922.3400000003</v>
      </c>
      <c r="C31" s="4">
        <v>-504334.93000000063</v>
      </c>
      <c r="D31" s="4">
        <v>2774587.4099999997</v>
      </c>
      <c r="E31" s="4">
        <v>657981.23</v>
      </c>
      <c r="F31" s="4">
        <v>657981.23</v>
      </c>
      <c r="G31" s="4">
        <f t="shared" si="4"/>
        <v>2116606.1799999997</v>
      </c>
      <c r="H31" s="52"/>
    </row>
    <row r="32" spans="1:8" x14ac:dyDescent="0.2">
      <c r="A32" s="30" t="s">
        <v>62</v>
      </c>
      <c r="B32" s="34">
        <v>11493433.580000002</v>
      </c>
      <c r="C32" s="34">
        <v>-3.2014213502407074E-9</v>
      </c>
      <c r="D32" s="34">
        <v>11493433.579999998</v>
      </c>
      <c r="E32" s="34">
        <v>887361.08</v>
      </c>
      <c r="F32" s="34">
        <v>887361.08</v>
      </c>
      <c r="G32" s="34">
        <f t="shared" ref="G32" si="6">G33+G34+G35+G36+G37+G38+G39+G40+G41</f>
        <v>10606072.499999998</v>
      </c>
    </row>
    <row r="33" spans="1:7" x14ac:dyDescent="0.2">
      <c r="A33" s="27" t="s">
        <v>63</v>
      </c>
      <c r="B33" s="4">
        <v>0</v>
      </c>
      <c r="C33" s="4">
        <v>0</v>
      </c>
      <c r="D33" s="4">
        <v>0</v>
      </c>
      <c r="E33" s="4">
        <v>0</v>
      </c>
      <c r="F33" s="4">
        <v>0</v>
      </c>
      <c r="G33" s="4">
        <f t="shared" si="4"/>
        <v>0</v>
      </c>
    </row>
    <row r="34" spans="1:7" x14ac:dyDescent="0.2">
      <c r="A34" s="27" t="s">
        <v>64</v>
      </c>
      <c r="B34" s="4">
        <v>0</v>
      </c>
      <c r="C34" s="4">
        <v>0</v>
      </c>
      <c r="D34" s="4">
        <v>0</v>
      </c>
      <c r="E34" s="4">
        <v>0</v>
      </c>
      <c r="F34" s="4">
        <v>0</v>
      </c>
      <c r="G34" s="4">
        <f t="shared" si="4"/>
        <v>0</v>
      </c>
    </row>
    <row r="35" spans="1:7" x14ac:dyDescent="0.2">
      <c r="A35" s="27" t="s">
        <v>65</v>
      </c>
      <c r="B35" s="4">
        <v>0</v>
      </c>
      <c r="C35" s="4">
        <v>0</v>
      </c>
      <c r="D35" s="4">
        <v>0</v>
      </c>
      <c r="E35" s="4">
        <v>0</v>
      </c>
      <c r="F35" s="4">
        <v>0</v>
      </c>
      <c r="G35" s="4">
        <f t="shared" si="4"/>
        <v>0</v>
      </c>
    </row>
    <row r="36" spans="1:7" x14ac:dyDescent="0.2">
      <c r="A36" s="27" t="s">
        <v>66</v>
      </c>
      <c r="B36" s="4">
        <v>11493433.580000002</v>
      </c>
      <c r="C36" s="4">
        <v>-333414.4400000032</v>
      </c>
      <c r="D36" s="4">
        <v>11160019.139999999</v>
      </c>
      <c r="E36" s="4">
        <v>675361.08</v>
      </c>
      <c r="F36" s="4">
        <v>675361.08</v>
      </c>
      <c r="G36" s="4">
        <f t="shared" si="4"/>
        <v>10484658.059999999</v>
      </c>
    </row>
    <row r="37" spans="1:7" x14ac:dyDescent="0.2">
      <c r="A37" s="27" t="s">
        <v>32</v>
      </c>
      <c r="B37" s="4">
        <v>0</v>
      </c>
      <c r="C37" s="4">
        <v>0</v>
      </c>
      <c r="D37" s="4">
        <v>0</v>
      </c>
      <c r="E37" s="4">
        <v>0</v>
      </c>
      <c r="F37" s="4">
        <v>0</v>
      </c>
      <c r="G37" s="4">
        <f t="shared" si="4"/>
        <v>0</v>
      </c>
    </row>
    <row r="38" spans="1:7" x14ac:dyDescent="0.2">
      <c r="A38" s="27" t="s">
        <v>67</v>
      </c>
      <c r="B38" s="4">
        <v>0</v>
      </c>
      <c r="C38" s="4">
        <v>0</v>
      </c>
      <c r="D38" s="4">
        <v>0</v>
      </c>
      <c r="E38" s="4">
        <v>0</v>
      </c>
      <c r="F38" s="4">
        <v>0</v>
      </c>
      <c r="G38" s="4">
        <f t="shared" si="4"/>
        <v>0</v>
      </c>
    </row>
    <row r="39" spans="1:7" x14ac:dyDescent="0.2">
      <c r="A39" s="27" t="s">
        <v>68</v>
      </c>
      <c r="B39" s="4">
        <v>0</v>
      </c>
      <c r="C39" s="4">
        <v>0</v>
      </c>
      <c r="D39" s="4">
        <v>0</v>
      </c>
      <c r="E39" s="4">
        <v>0</v>
      </c>
      <c r="F39" s="4">
        <v>0</v>
      </c>
      <c r="G39" s="4">
        <f t="shared" si="4"/>
        <v>0</v>
      </c>
    </row>
    <row r="40" spans="1:7" x14ac:dyDescent="0.2">
      <c r="A40" s="27" t="s">
        <v>69</v>
      </c>
      <c r="B40" s="4">
        <v>0</v>
      </c>
      <c r="C40" s="4">
        <v>333414.44</v>
      </c>
      <c r="D40" s="4">
        <v>333414.44</v>
      </c>
      <c r="E40" s="4">
        <v>212000</v>
      </c>
      <c r="F40" s="4">
        <v>212000</v>
      </c>
      <c r="G40" s="4">
        <f t="shared" si="4"/>
        <v>121414.44</v>
      </c>
    </row>
    <row r="41" spans="1:7" x14ac:dyDescent="0.2">
      <c r="A41" s="27" t="s">
        <v>70</v>
      </c>
      <c r="B41" s="4">
        <v>0</v>
      </c>
      <c r="C41" s="4">
        <v>0</v>
      </c>
      <c r="D41" s="4">
        <v>0</v>
      </c>
      <c r="E41" s="4">
        <v>0</v>
      </c>
      <c r="F41" s="4">
        <v>0</v>
      </c>
      <c r="G41" s="4">
        <f t="shared" si="4"/>
        <v>0</v>
      </c>
    </row>
    <row r="42" spans="1:7" x14ac:dyDescent="0.2">
      <c r="A42" s="30" t="s">
        <v>71</v>
      </c>
      <c r="B42" s="34">
        <v>219665</v>
      </c>
      <c r="C42" s="34">
        <v>0</v>
      </c>
      <c r="D42" s="34">
        <v>219665</v>
      </c>
      <c r="E42" s="34">
        <v>1979600</v>
      </c>
      <c r="F42" s="34">
        <v>919310</v>
      </c>
      <c r="G42" s="34">
        <f t="shared" ref="G42" si="7">G43+G44+G45+G46+G47+G48+G49+G50+G51</f>
        <v>-1759935</v>
      </c>
    </row>
    <row r="43" spans="1:7" x14ac:dyDescent="0.2">
      <c r="A43" s="27" t="s">
        <v>72</v>
      </c>
      <c r="B43" s="4">
        <v>200000</v>
      </c>
      <c r="C43" s="4">
        <v>0</v>
      </c>
      <c r="D43" s="4">
        <v>200000</v>
      </c>
      <c r="E43" s="4">
        <v>0</v>
      </c>
      <c r="F43" s="4">
        <v>0</v>
      </c>
      <c r="G43" s="4">
        <f t="shared" si="4"/>
        <v>200000</v>
      </c>
    </row>
    <row r="44" spans="1:7" x14ac:dyDescent="0.2">
      <c r="A44" s="27" t="s">
        <v>73</v>
      </c>
      <c r="B44" s="4">
        <v>0</v>
      </c>
      <c r="C44" s="4">
        <v>0</v>
      </c>
      <c r="D44" s="4">
        <v>0</v>
      </c>
      <c r="E44" s="4">
        <v>0</v>
      </c>
      <c r="F44" s="4">
        <v>0</v>
      </c>
      <c r="G44" s="4">
        <f t="shared" si="4"/>
        <v>0</v>
      </c>
    </row>
    <row r="45" spans="1:7" x14ac:dyDescent="0.2">
      <c r="A45" s="27" t="s">
        <v>74</v>
      </c>
      <c r="B45" s="4">
        <v>0</v>
      </c>
      <c r="C45" s="4">
        <v>0</v>
      </c>
      <c r="D45" s="4">
        <v>0</v>
      </c>
      <c r="E45" s="4">
        <v>0</v>
      </c>
      <c r="F45" s="4">
        <v>0</v>
      </c>
      <c r="G45" s="4">
        <f t="shared" si="4"/>
        <v>0</v>
      </c>
    </row>
    <row r="46" spans="1:7" x14ac:dyDescent="0.2">
      <c r="A46" s="27" t="s">
        <v>75</v>
      </c>
      <c r="B46" s="4">
        <v>0</v>
      </c>
      <c r="C46" s="4">
        <v>0</v>
      </c>
      <c r="D46" s="4">
        <v>0</v>
      </c>
      <c r="E46" s="4">
        <v>1979600</v>
      </c>
      <c r="F46" s="4">
        <v>919310</v>
      </c>
      <c r="G46" s="4">
        <f t="shared" si="4"/>
        <v>-1979600</v>
      </c>
    </row>
    <row r="47" spans="1:7" x14ac:dyDescent="0.2">
      <c r="A47" s="27" t="s">
        <v>76</v>
      </c>
      <c r="B47" s="4">
        <v>0</v>
      </c>
      <c r="C47" s="4">
        <v>0</v>
      </c>
      <c r="D47" s="4">
        <v>0</v>
      </c>
      <c r="E47" s="4">
        <v>0</v>
      </c>
      <c r="F47" s="4">
        <v>0</v>
      </c>
      <c r="G47" s="4">
        <f t="shared" si="4"/>
        <v>0</v>
      </c>
    </row>
    <row r="48" spans="1:7" x14ac:dyDescent="0.2">
      <c r="A48" s="27" t="s">
        <v>77</v>
      </c>
      <c r="B48" s="4">
        <v>0</v>
      </c>
      <c r="C48" s="4">
        <v>0</v>
      </c>
      <c r="D48" s="4">
        <v>0</v>
      </c>
      <c r="E48" s="4">
        <v>0</v>
      </c>
      <c r="F48" s="4">
        <v>0</v>
      </c>
      <c r="G48" s="4">
        <f t="shared" si="4"/>
        <v>0</v>
      </c>
    </row>
    <row r="49" spans="1:7" x14ac:dyDescent="0.2">
      <c r="A49" s="27" t="s">
        <v>78</v>
      </c>
      <c r="B49" s="4">
        <v>0</v>
      </c>
      <c r="C49" s="4">
        <v>0</v>
      </c>
      <c r="D49" s="4">
        <v>0</v>
      </c>
      <c r="E49" s="4">
        <v>0</v>
      </c>
      <c r="F49" s="4">
        <v>0</v>
      </c>
      <c r="G49" s="4">
        <f t="shared" si="4"/>
        <v>0</v>
      </c>
    </row>
    <row r="50" spans="1:7" x14ac:dyDescent="0.2">
      <c r="A50" s="27" t="s">
        <v>79</v>
      </c>
      <c r="B50" s="4">
        <v>0</v>
      </c>
      <c r="C50" s="4">
        <v>0</v>
      </c>
      <c r="D50" s="4">
        <v>0</v>
      </c>
      <c r="E50" s="4">
        <v>0</v>
      </c>
      <c r="F50" s="4">
        <v>0</v>
      </c>
      <c r="G50" s="4">
        <f t="shared" si="4"/>
        <v>0</v>
      </c>
    </row>
    <row r="51" spans="1:7" x14ac:dyDescent="0.2">
      <c r="A51" s="27" t="s">
        <v>80</v>
      </c>
      <c r="B51" s="4">
        <v>19665</v>
      </c>
      <c r="C51" s="4">
        <v>0</v>
      </c>
      <c r="D51" s="4">
        <v>19665</v>
      </c>
      <c r="E51" s="4">
        <v>0</v>
      </c>
      <c r="F51" s="4">
        <v>0</v>
      </c>
      <c r="G51" s="4">
        <f t="shared" si="4"/>
        <v>19665</v>
      </c>
    </row>
    <row r="52" spans="1:7" x14ac:dyDescent="0.2">
      <c r="A52" s="30" t="s">
        <v>81</v>
      </c>
      <c r="B52" s="34">
        <v>0</v>
      </c>
      <c r="C52" s="34">
        <v>0</v>
      </c>
      <c r="D52" s="34">
        <v>0</v>
      </c>
      <c r="E52" s="34">
        <v>0</v>
      </c>
      <c r="F52" s="34">
        <v>0</v>
      </c>
      <c r="G52" s="34">
        <v>0</v>
      </c>
    </row>
    <row r="53" spans="1:7" x14ac:dyDescent="0.2">
      <c r="A53" s="27" t="s">
        <v>82</v>
      </c>
      <c r="B53" s="4">
        <v>0</v>
      </c>
      <c r="C53" s="4">
        <v>0</v>
      </c>
      <c r="D53" s="4">
        <v>0</v>
      </c>
      <c r="E53" s="4">
        <v>0</v>
      </c>
      <c r="F53" s="4">
        <v>0</v>
      </c>
      <c r="G53" s="4">
        <v>0</v>
      </c>
    </row>
    <row r="54" spans="1:7" x14ac:dyDescent="0.2">
      <c r="A54" s="27" t="s">
        <v>83</v>
      </c>
      <c r="B54" s="4">
        <v>0</v>
      </c>
      <c r="C54" s="4">
        <v>0</v>
      </c>
      <c r="D54" s="4">
        <v>0</v>
      </c>
      <c r="E54" s="4">
        <v>0</v>
      </c>
      <c r="F54" s="4">
        <v>0</v>
      </c>
      <c r="G54" s="4">
        <v>0</v>
      </c>
    </row>
    <row r="55" spans="1:7" x14ac:dyDescent="0.2">
      <c r="A55" s="27" t="s">
        <v>84</v>
      </c>
      <c r="B55" s="4">
        <v>0</v>
      </c>
      <c r="C55" s="4">
        <v>0</v>
      </c>
      <c r="D55" s="4">
        <v>0</v>
      </c>
      <c r="E55" s="4">
        <v>0</v>
      </c>
      <c r="F55" s="4">
        <v>0</v>
      </c>
      <c r="G55" s="4">
        <v>0</v>
      </c>
    </row>
    <row r="56" spans="1:7" x14ac:dyDescent="0.2">
      <c r="A56" s="30" t="s">
        <v>85</v>
      </c>
      <c r="B56" s="34">
        <v>0</v>
      </c>
      <c r="C56" s="34">
        <v>0</v>
      </c>
      <c r="D56" s="34">
        <v>0</v>
      </c>
      <c r="E56" s="34">
        <v>0</v>
      </c>
      <c r="F56" s="34">
        <v>0</v>
      </c>
      <c r="G56" s="34">
        <v>0</v>
      </c>
    </row>
    <row r="57" spans="1:7" x14ac:dyDescent="0.2">
      <c r="A57" s="27" t="s">
        <v>86</v>
      </c>
      <c r="B57" s="4">
        <v>0</v>
      </c>
      <c r="C57" s="4">
        <v>0</v>
      </c>
      <c r="D57" s="4">
        <v>0</v>
      </c>
      <c r="E57" s="4">
        <v>0</v>
      </c>
      <c r="F57" s="4">
        <v>0</v>
      </c>
      <c r="G57" s="4">
        <v>0</v>
      </c>
    </row>
    <row r="58" spans="1:7" x14ac:dyDescent="0.2">
      <c r="A58" s="27" t="s">
        <v>87</v>
      </c>
      <c r="B58" s="4">
        <v>0</v>
      </c>
      <c r="C58" s="4">
        <v>0</v>
      </c>
      <c r="D58" s="4">
        <v>0</v>
      </c>
      <c r="E58" s="4">
        <v>0</v>
      </c>
      <c r="F58" s="4">
        <v>0</v>
      </c>
      <c r="G58" s="4">
        <v>0</v>
      </c>
    </row>
    <row r="59" spans="1:7" x14ac:dyDescent="0.2">
      <c r="A59" s="27" t="s">
        <v>88</v>
      </c>
      <c r="B59" s="4">
        <v>0</v>
      </c>
      <c r="C59" s="4">
        <v>0</v>
      </c>
      <c r="D59" s="4">
        <v>0</v>
      </c>
      <c r="E59" s="4">
        <v>0</v>
      </c>
      <c r="F59" s="4">
        <v>0</v>
      </c>
      <c r="G59" s="4">
        <v>0</v>
      </c>
    </row>
    <row r="60" spans="1:7" x14ac:dyDescent="0.2">
      <c r="A60" s="27" t="s">
        <v>89</v>
      </c>
      <c r="B60" s="4">
        <v>0</v>
      </c>
      <c r="C60" s="4">
        <v>0</v>
      </c>
      <c r="D60" s="4">
        <v>0</v>
      </c>
      <c r="E60" s="4">
        <v>0</v>
      </c>
      <c r="F60" s="4">
        <v>0</v>
      </c>
      <c r="G60" s="4">
        <v>0</v>
      </c>
    </row>
    <row r="61" spans="1:7" x14ac:dyDescent="0.2">
      <c r="A61" s="27" t="s">
        <v>90</v>
      </c>
      <c r="B61" s="4">
        <v>0</v>
      </c>
      <c r="C61" s="4">
        <v>0</v>
      </c>
      <c r="D61" s="4">
        <v>0</v>
      </c>
      <c r="E61" s="4">
        <v>0</v>
      </c>
      <c r="F61" s="4">
        <v>0</v>
      </c>
      <c r="G61" s="4">
        <v>0</v>
      </c>
    </row>
    <row r="62" spans="1:7" x14ac:dyDescent="0.2">
      <c r="A62" s="27" t="s">
        <v>91</v>
      </c>
      <c r="B62" s="4">
        <v>0</v>
      </c>
      <c r="C62" s="4">
        <v>0</v>
      </c>
      <c r="D62" s="4">
        <v>0</v>
      </c>
      <c r="E62" s="4">
        <v>0</v>
      </c>
      <c r="F62" s="4">
        <v>0</v>
      </c>
      <c r="G62" s="4">
        <v>0</v>
      </c>
    </row>
    <row r="63" spans="1:7" x14ac:dyDescent="0.2">
      <c r="A63" s="27" t="s">
        <v>92</v>
      </c>
      <c r="B63" s="4">
        <v>0</v>
      </c>
      <c r="C63" s="4">
        <v>0</v>
      </c>
      <c r="D63" s="4">
        <v>0</v>
      </c>
      <c r="E63" s="4">
        <v>0</v>
      </c>
      <c r="F63" s="4">
        <v>0</v>
      </c>
      <c r="G63" s="4">
        <v>0</v>
      </c>
    </row>
    <row r="64" spans="1:7" x14ac:dyDescent="0.2">
      <c r="A64" s="30" t="s">
        <v>93</v>
      </c>
      <c r="B64" s="34">
        <v>0</v>
      </c>
      <c r="C64" s="34">
        <v>0</v>
      </c>
      <c r="D64" s="34">
        <v>0</v>
      </c>
      <c r="E64" s="34">
        <v>0</v>
      </c>
      <c r="F64" s="34">
        <v>0</v>
      </c>
      <c r="G64" s="34">
        <v>0</v>
      </c>
    </row>
    <row r="65" spans="1:7" x14ac:dyDescent="0.2">
      <c r="A65" s="27" t="s">
        <v>33</v>
      </c>
      <c r="B65" s="4">
        <v>0</v>
      </c>
      <c r="C65" s="4">
        <v>0</v>
      </c>
      <c r="D65" s="4">
        <v>0</v>
      </c>
      <c r="E65" s="4">
        <v>0</v>
      </c>
      <c r="F65" s="4">
        <v>0</v>
      </c>
      <c r="G65" s="4">
        <v>0</v>
      </c>
    </row>
    <row r="66" spans="1:7" x14ac:dyDescent="0.2">
      <c r="A66" s="27" t="s">
        <v>94</v>
      </c>
      <c r="B66" s="4">
        <v>0</v>
      </c>
      <c r="C66" s="4">
        <v>0</v>
      </c>
      <c r="D66" s="4">
        <v>0</v>
      </c>
      <c r="E66" s="4">
        <v>0</v>
      </c>
      <c r="F66" s="4">
        <v>0</v>
      </c>
      <c r="G66" s="4">
        <v>0</v>
      </c>
    </row>
    <row r="67" spans="1:7" x14ac:dyDescent="0.2">
      <c r="A67" s="27" t="s">
        <v>95</v>
      </c>
      <c r="B67" s="4">
        <v>0</v>
      </c>
      <c r="C67" s="4">
        <v>0</v>
      </c>
      <c r="D67" s="4">
        <v>0</v>
      </c>
      <c r="E67" s="4">
        <v>0</v>
      </c>
      <c r="F67" s="4">
        <v>0</v>
      </c>
      <c r="G67" s="4">
        <v>0</v>
      </c>
    </row>
    <row r="68" spans="1:7" x14ac:dyDescent="0.2">
      <c r="A68" s="30" t="s">
        <v>96</v>
      </c>
      <c r="B68" s="34">
        <v>0</v>
      </c>
      <c r="C68" s="34">
        <v>0</v>
      </c>
      <c r="D68" s="34">
        <v>0</v>
      </c>
      <c r="E68" s="34">
        <v>0</v>
      </c>
      <c r="F68" s="34">
        <v>0</v>
      </c>
      <c r="G68" s="34">
        <v>0</v>
      </c>
    </row>
    <row r="69" spans="1:7" x14ac:dyDescent="0.2">
      <c r="A69" s="27" t="s">
        <v>97</v>
      </c>
      <c r="B69" s="4">
        <v>0</v>
      </c>
      <c r="C69" s="4">
        <v>0</v>
      </c>
      <c r="D69" s="4">
        <v>0</v>
      </c>
      <c r="E69" s="4">
        <v>0</v>
      </c>
      <c r="F69" s="4">
        <v>0</v>
      </c>
      <c r="G69" s="4">
        <v>0</v>
      </c>
    </row>
    <row r="70" spans="1:7" x14ac:dyDescent="0.2">
      <c r="A70" s="27" t="s">
        <v>98</v>
      </c>
      <c r="B70" s="4">
        <v>0</v>
      </c>
      <c r="C70" s="4">
        <v>0</v>
      </c>
      <c r="D70" s="4">
        <v>0</v>
      </c>
      <c r="E70" s="4">
        <v>0</v>
      </c>
      <c r="F70" s="4">
        <v>0</v>
      </c>
      <c r="G70" s="4">
        <v>0</v>
      </c>
    </row>
    <row r="71" spans="1:7" x14ac:dyDescent="0.2">
      <c r="A71" s="27" t="s">
        <v>99</v>
      </c>
      <c r="B71" s="4">
        <v>0</v>
      </c>
      <c r="C71" s="4">
        <v>0</v>
      </c>
      <c r="D71" s="4">
        <v>0</v>
      </c>
      <c r="E71" s="4">
        <v>0</v>
      </c>
      <c r="F71" s="4">
        <v>0</v>
      </c>
      <c r="G71" s="4">
        <v>0</v>
      </c>
    </row>
    <row r="72" spans="1:7" x14ac:dyDescent="0.2">
      <c r="A72" s="27" t="s">
        <v>100</v>
      </c>
      <c r="B72" s="4">
        <v>0</v>
      </c>
      <c r="C72" s="4">
        <v>0</v>
      </c>
      <c r="D72" s="4">
        <v>0</v>
      </c>
      <c r="E72" s="4">
        <v>0</v>
      </c>
      <c r="F72" s="4">
        <v>0</v>
      </c>
      <c r="G72" s="4">
        <v>0</v>
      </c>
    </row>
    <row r="73" spans="1:7" x14ac:dyDescent="0.2">
      <c r="A73" s="27" t="s">
        <v>101</v>
      </c>
      <c r="B73" s="4">
        <v>0</v>
      </c>
      <c r="C73" s="4">
        <v>0</v>
      </c>
      <c r="D73" s="4">
        <v>0</v>
      </c>
      <c r="E73" s="4">
        <v>0</v>
      </c>
      <c r="F73" s="4">
        <v>0</v>
      </c>
      <c r="G73" s="4">
        <v>0</v>
      </c>
    </row>
    <row r="74" spans="1:7" x14ac:dyDescent="0.2">
      <c r="A74" s="27" t="s">
        <v>102</v>
      </c>
      <c r="B74" s="4">
        <v>0</v>
      </c>
      <c r="C74" s="4">
        <v>0</v>
      </c>
      <c r="D74" s="4">
        <v>0</v>
      </c>
      <c r="E74" s="4">
        <v>0</v>
      </c>
      <c r="F74" s="4">
        <v>0</v>
      </c>
      <c r="G74" s="4">
        <v>0</v>
      </c>
    </row>
    <row r="75" spans="1:7" x14ac:dyDescent="0.2">
      <c r="A75" s="28" t="s">
        <v>103</v>
      </c>
      <c r="B75" s="5">
        <v>0</v>
      </c>
      <c r="C75" s="5">
        <v>0</v>
      </c>
      <c r="D75" s="5">
        <v>0</v>
      </c>
      <c r="E75" s="5">
        <v>0</v>
      </c>
      <c r="F75" s="5">
        <v>0</v>
      </c>
      <c r="G75" s="5">
        <v>0</v>
      </c>
    </row>
    <row r="76" spans="1:7" x14ac:dyDescent="0.2">
      <c r="A76" s="29" t="s">
        <v>16</v>
      </c>
      <c r="B76" s="6">
        <f>B4+B12+B22+B32+B42+B52+B56+B64+B68</f>
        <v>197879388.49000001</v>
      </c>
      <c r="C76" s="6">
        <f t="shared" ref="C76" si="8">C4+C12+C22+C32+C42+C52+C56+C64+C68</f>
        <v>-2.7939677238464355E-9</v>
      </c>
      <c r="D76" s="6">
        <f>D4+D12+D22+D32+D42+D52+D56+D64+D68</f>
        <v>197879388.49000001</v>
      </c>
      <c r="E76" s="6">
        <f t="shared" ref="E76:G76" si="9">E4+E12+E22+E32+E42+E52+E56+E64+E68</f>
        <v>45480601.209999993</v>
      </c>
      <c r="F76" s="6">
        <f t="shared" si="9"/>
        <v>44238594.409999996</v>
      </c>
      <c r="G76" s="6">
        <f t="shared" si="9"/>
        <v>152398787.28</v>
      </c>
    </row>
  </sheetData>
  <sheetProtection formatCells="0" formatColumns="0" formatRows="0" autoFilter="0"/>
  <mergeCells count="2">
    <mergeCell ref="A1:G1"/>
    <mergeCell ref="G2:G3"/>
  </mergeCells>
  <printOptions horizontalCentered="1"/>
  <pageMargins left="0.70866141732283472" right="0.70866141732283472" top="0.74803149606299213" bottom="1.3385826771653544" header="0.31496062992125984" footer="0.31496062992125984"/>
  <pageSetup scale="89" fitToHeight="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43"/>
  <sheetViews>
    <sheetView showGridLines="0" zoomScale="90" zoomScaleNormal="90" workbookViewId="0">
      <selection sqref="A1:G1"/>
    </sheetView>
  </sheetViews>
  <sheetFormatPr baseColWidth="10" defaultColWidth="12" defaultRowHeight="10.199999999999999" x14ac:dyDescent="0.2"/>
  <cols>
    <col min="1" max="1" width="65.85546875" style="42" customWidth="1"/>
    <col min="2" max="7" width="18.28515625" style="42" customWidth="1"/>
    <col min="8" max="16384" width="12" style="42"/>
  </cols>
  <sheetData>
    <row r="1" spans="1:7" ht="54.9" customHeight="1" x14ac:dyDescent="0.2">
      <c r="A1" s="59" t="s">
        <v>140</v>
      </c>
      <c r="B1" s="60"/>
      <c r="C1" s="60"/>
      <c r="D1" s="60"/>
      <c r="E1" s="60"/>
      <c r="F1" s="60"/>
      <c r="G1" s="61"/>
    </row>
    <row r="2" spans="1:7" x14ac:dyDescent="0.2">
      <c r="A2" s="39"/>
      <c r="B2" s="17" t="s">
        <v>0</v>
      </c>
      <c r="C2" s="18"/>
      <c r="D2" s="18"/>
      <c r="E2" s="18"/>
      <c r="F2" s="19"/>
      <c r="G2" s="54" t="s">
        <v>1</v>
      </c>
    </row>
    <row r="3" spans="1:7" ht="24.9" customHeight="1" x14ac:dyDescent="0.2">
      <c r="A3" s="40" t="s">
        <v>2</v>
      </c>
      <c r="B3" s="3" t="s">
        <v>3</v>
      </c>
      <c r="C3" s="3" t="s">
        <v>4</v>
      </c>
      <c r="D3" s="3" t="s">
        <v>5</v>
      </c>
      <c r="E3" s="3" t="s">
        <v>6</v>
      </c>
      <c r="F3" s="3" t="s">
        <v>7</v>
      </c>
      <c r="G3" s="55"/>
    </row>
    <row r="4" spans="1:7" x14ac:dyDescent="0.2">
      <c r="A4" s="43"/>
      <c r="B4" s="44"/>
      <c r="C4" s="44"/>
      <c r="D4" s="44"/>
      <c r="E4" s="44"/>
      <c r="F4" s="44"/>
      <c r="G4" s="44"/>
    </row>
    <row r="5" spans="1:7" x14ac:dyDescent="0.2">
      <c r="A5" s="41" t="s">
        <v>104</v>
      </c>
      <c r="B5" s="45">
        <v>0</v>
      </c>
      <c r="C5" s="45">
        <v>0</v>
      </c>
      <c r="D5" s="45">
        <v>0</v>
      </c>
      <c r="E5" s="45">
        <v>0</v>
      </c>
      <c r="F5" s="45">
        <v>0</v>
      </c>
      <c r="G5" s="45">
        <v>0</v>
      </c>
    </row>
    <row r="6" spans="1:7" x14ac:dyDescent="0.2">
      <c r="A6" s="46" t="s">
        <v>105</v>
      </c>
      <c r="B6" s="47">
        <v>0</v>
      </c>
      <c r="C6" s="47">
        <v>0</v>
      </c>
      <c r="D6" s="47">
        <v>0</v>
      </c>
      <c r="E6" s="47">
        <v>0</v>
      </c>
      <c r="F6" s="47">
        <v>0</v>
      </c>
      <c r="G6" s="47">
        <v>0</v>
      </c>
    </row>
    <row r="7" spans="1:7" x14ac:dyDescent="0.2">
      <c r="A7" s="46" t="s">
        <v>106</v>
      </c>
      <c r="B7" s="47">
        <v>0</v>
      </c>
      <c r="C7" s="47">
        <v>0</v>
      </c>
      <c r="D7" s="47">
        <v>0</v>
      </c>
      <c r="E7" s="47">
        <v>0</v>
      </c>
      <c r="F7" s="47">
        <v>0</v>
      </c>
      <c r="G7" s="47">
        <v>0</v>
      </c>
    </row>
    <row r="8" spans="1:7" x14ac:dyDescent="0.2">
      <c r="A8" s="46" t="s">
        <v>107</v>
      </c>
      <c r="B8" s="47">
        <v>0</v>
      </c>
      <c r="C8" s="47">
        <v>0</v>
      </c>
      <c r="D8" s="47">
        <v>0</v>
      </c>
      <c r="E8" s="47">
        <v>0</v>
      </c>
      <c r="F8" s="47">
        <v>0</v>
      </c>
      <c r="G8" s="47">
        <v>0</v>
      </c>
    </row>
    <row r="9" spans="1:7" x14ac:dyDescent="0.2">
      <c r="A9" s="46" t="s">
        <v>108</v>
      </c>
      <c r="B9" s="47">
        <v>0</v>
      </c>
      <c r="C9" s="47">
        <v>0</v>
      </c>
      <c r="D9" s="47">
        <v>0</v>
      </c>
      <c r="E9" s="47">
        <v>0</v>
      </c>
      <c r="F9" s="47">
        <v>0</v>
      </c>
      <c r="G9" s="47">
        <v>0</v>
      </c>
    </row>
    <row r="10" spans="1:7" x14ac:dyDescent="0.2">
      <c r="A10" s="46" t="s">
        <v>109</v>
      </c>
      <c r="B10" s="47">
        <v>0</v>
      </c>
      <c r="C10" s="47">
        <v>0</v>
      </c>
      <c r="D10" s="47">
        <v>0</v>
      </c>
      <c r="E10" s="47">
        <v>0</v>
      </c>
      <c r="F10" s="47">
        <v>0</v>
      </c>
      <c r="G10" s="47">
        <v>0</v>
      </c>
    </row>
    <row r="11" spans="1:7" x14ac:dyDescent="0.2">
      <c r="A11" s="46" t="s">
        <v>110</v>
      </c>
      <c r="B11" s="47">
        <v>0</v>
      </c>
      <c r="C11" s="47">
        <v>0</v>
      </c>
      <c r="D11" s="47">
        <v>0</v>
      </c>
      <c r="E11" s="47">
        <v>0</v>
      </c>
      <c r="F11" s="47">
        <v>0</v>
      </c>
      <c r="G11" s="47">
        <v>0</v>
      </c>
    </row>
    <row r="12" spans="1:7" x14ac:dyDescent="0.2">
      <c r="A12" s="46" t="s">
        <v>111</v>
      </c>
      <c r="B12" s="47">
        <v>0</v>
      </c>
      <c r="C12" s="47">
        <v>0</v>
      </c>
      <c r="D12" s="47">
        <v>0</v>
      </c>
      <c r="E12" s="47">
        <v>0</v>
      </c>
      <c r="F12" s="47">
        <v>0</v>
      </c>
      <c r="G12" s="47">
        <v>0</v>
      </c>
    </row>
    <row r="13" spans="1:7" x14ac:dyDescent="0.2">
      <c r="A13" s="46" t="s">
        <v>61</v>
      </c>
      <c r="B13" s="47">
        <v>0</v>
      </c>
      <c r="C13" s="47">
        <v>0</v>
      </c>
      <c r="D13" s="47">
        <v>0</v>
      </c>
      <c r="E13" s="47">
        <v>0</v>
      </c>
      <c r="F13" s="47">
        <v>0</v>
      </c>
      <c r="G13" s="47">
        <v>0</v>
      </c>
    </row>
    <row r="14" spans="1:7" x14ac:dyDescent="0.2">
      <c r="A14" s="48"/>
      <c r="B14" s="49"/>
      <c r="C14" s="49"/>
      <c r="D14" s="49"/>
      <c r="E14" s="49"/>
      <c r="F14" s="49"/>
      <c r="G14" s="49"/>
    </row>
    <row r="15" spans="1:7" x14ac:dyDescent="0.2">
      <c r="A15" s="41" t="s">
        <v>112</v>
      </c>
      <c r="B15" s="45">
        <v>197879388.49000001</v>
      </c>
      <c r="C15" s="45">
        <v>-2.7939677238464355E-9</v>
      </c>
      <c r="D15" s="45">
        <v>197879388.49000001</v>
      </c>
      <c r="E15" s="45">
        <v>45480601.209999993</v>
      </c>
      <c r="F15" s="45">
        <v>44238594.409999996</v>
      </c>
      <c r="G15" s="45">
        <v>152398787.28</v>
      </c>
    </row>
    <row r="16" spans="1:7" x14ac:dyDescent="0.2">
      <c r="A16" s="46" t="s">
        <v>113</v>
      </c>
      <c r="B16" s="47">
        <v>0</v>
      </c>
      <c r="C16" s="47">
        <v>0</v>
      </c>
      <c r="D16" s="47">
        <v>0</v>
      </c>
      <c r="E16" s="47">
        <v>0</v>
      </c>
      <c r="F16" s="47">
        <v>0</v>
      </c>
      <c r="G16" s="47">
        <v>0</v>
      </c>
    </row>
    <row r="17" spans="1:7" x14ac:dyDescent="0.2">
      <c r="A17" s="46" t="s">
        <v>114</v>
      </c>
      <c r="B17" s="47">
        <v>0</v>
      </c>
      <c r="C17" s="47">
        <v>0</v>
      </c>
      <c r="D17" s="47">
        <v>0</v>
      </c>
      <c r="E17" s="47">
        <v>0</v>
      </c>
      <c r="F17" s="47">
        <v>0</v>
      </c>
      <c r="G17" s="47">
        <v>0</v>
      </c>
    </row>
    <row r="18" spans="1:7" x14ac:dyDescent="0.2">
      <c r="A18" s="46" t="s">
        <v>115</v>
      </c>
      <c r="B18" s="47">
        <v>0</v>
      </c>
      <c r="C18" s="47">
        <v>0</v>
      </c>
      <c r="D18" s="47">
        <v>0</v>
      </c>
      <c r="E18" s="47">
        <v>0</v>
      </c>
      <c r="F18" s="47">
        <v>0</v>
      </c>
      <c r="G18" s="47">
        <v>0</v>
      </c>
    </row>
    <row r="19" spans="1:7" x14ac:dyDescent="0.2">
      <c r="A19" s="46" t="s">
        <v>116</v>
      </c>
      <c r="B19" s="47">
        <v>0</v>
      </c>
      <c r="C19" s="47">
        <v>0</v>
      </c>
      <c r="D19" s="47">
        <v>0</v>
      </c>
      <c r="E19" s="47">
        <v>0</v>
      </c>
      <c r="F19" s="47">
        <v>0</v>
      </c>
      <c r="G19" s="47">
        <v>0</v>
      </c>
    </row>
    <row r="20" spans="1:7" x14ac:dyDescent="0.2">
      <c r="A20" s="46" t="s">
        <v>117</v>
      </c>
      <c r="B20" s="47">
        <v>0</v>
      </c>
      <c r="C20" s="47">
        <v>0</v>
      </c>
      <c r="D20" s="47">
        <v>0</v>
      </c>
      <c r="E20" s="47">
        <v>0</v>
      </c>
      <c r="F20" s="47">
        <v>0</v>
      </c>
      <c r="G20" s="47">
        <v>0</v>
      </c>
    </row>
    <row r="21" spans="1:7" x14ac:dyDescent="0.2">
      <c r="A21" s="46" t="s">
        <v>118</v>
      </c>
      <c r="B21" s="47">
        <v>0</v>
      </c>
      <c r="C21" s="47">
        <v>0</v>
      </c>
      <c r="D21" s="47">
        <v>0</v>
      </c>
      <c r="E21" s="47">
        <v>0</v>
      </c>
      <c r="F21" s="47">
        <v>0</v>
      </c>
      <c r="G21" s="47">
        <v>0</v>
      </c>
    </row>
    <row r="22" spans="1:7" x14ac:dyDescent="0.2">
      <c r="A22" s="46" t="s">
        <v>119</v>
      </c>
      <c r="B22" s="47">
        <v>197879388.49000001</v>
      </c>
      <c r="C22" s="47">
        <v>-2.7939677238464355E-9</v>
      </c>
      <c r="D22" s="47">
        <v>197879388.49000001</v>
      </c>
      <c r="E22" s="47">
        <v>45480601.209999993</v>
      </c>
      <c r="F22" s="47">
        <v>44238594.409999996</v>
      </c>
      <c r="G22" s="47">
        <v>152398787.28</v>
      </c>
    </row>
    <row r="23" spans="1:7" x14ac:dyDescent="0.2">
      <c r="A23" s="48"/>
      <c r="B23" s="49"/>
      <c r="C23" s="49"/>
      <c r="D23" s="49"/>
      <c r="E23" s="49"/>
      <c r="F23" s="49"/>
      <c r="G23" s="49"/>
    </row>
    <row r="24" spans="1:7" x14ac:dyDescent="0.2">
      <c r="A24" s="41" t="s">
        <v>120</v>
      </c>
      <c r="B24" s="45">
        <v>0</v>
      </c>
      <c r="C24" s="45">
        <v>0</v>
      </c>
      <c r="D24" s="45">
        <v>0</v>
      </c>
      <c r="E24" s="45">
        <v>0</v>
      </c>
      <c r="F24" s="45">
        <v>0</v>
      </c>
      <c r="G24" s="45">
        <v>0</v>
      </c>
    </row>
    <row r="25" spans="1:7" x14ac:dyDescent="0.2">
      <c r="A25" s="46" t="s">
        <v>121</v>
      </c>
      <c r="B25" s="47">
        <v>0</v>
      </c>
      <c r="C25" s="47">
        <v>0</v>
      </c>
      <c r="D25" s="47">
        <v>0</v>
      </c>
      <c r="E25" s="47">
        <v>0</v>
      </c>
      <c r="F25" s="47">
        <v>0</v>
      </c>
      <c r="G25" s="47">
        <v>0</v>
      </c>
    </row>
    <row r="26" spans="1:7" x14ac:dyDescent="0.2">
      <c r="A26" s="46" t="s">
        <v>122</v>
      </c>
      <c r="B26" s="47">
        <v>0</v>
      </c>
      <c r="C26" s="47">
        <v>0</v>
      </c>
      <c r="D26" s="47">
        <v>0</v>
      </c>
      <c r="E26" s="47">
        <v>0</v>
      </c>
      <c r="F26" s="47">
        <v>0</v>
      </c>
      <c r="G26" s="47">
        <v>0</v>
      </c>
    </row>
    <row r="27" spans="1:7" x14ac:dyDescent="0.2">
      <c r="A27" s="46" t="s">
        <v>123</v>
      </c>
      <c r="B27" s="47">
        <v>0</v>
      </c>
      <c r="C27" s="47">
        <v>0</v>
      </c>
      <c r="D27" s="47">
        <v>0</v>
      </c>
      <c r="E27" s="47">
        <v>0</v>
      </c>
      <c r="F27" s="47">
        <v>0</v>
      </c>
      <c r="G27" s="47">
        <v>0</v>
      </c>
    </row>
    <row r="28" spans="1:7" x14ac:dyDescent="0.2">
      <c r="A28" s="46" t="s">
        <v>124</v>
      </c>
      <c r="B28" s="47">
        <v>0</v>
      </c>
      <c r="C28" s="47">
        <v>0</v>
      </c>
      <c r="D28" s="47">
        <v>0</v>
      </c>
      <c r="E28" s="47">
        <v>0</v>
      </c>
      <c r="F28" s="47">
        <v>0</v>
      </c>
      <c r="G28" s="47">
        <v>0</v>
      </c>
    </row>
    <row r="29" spans="1:7" x14ac:dyDescent="0.2">
      <c r="A29" s="46" t="s">
        <v>125</v>
      </c>
      <c r="B29" s="47">
        <v>0</v>
      </c>
      <c r="C29" s="47">
        <v>0</v>
      </c>
      <c r="D29" s="47">
        <v>0</v>
      </c>
      <c r="E29" s="47">
        <v>0</v>
      </c>
      <c r="F29" s="47">
        <v>0</v>
      </c>
      <c r="G29" s="47">
        <v>0</v>
      </c>
    </row>
    <row r="30" spans="1:7" x14ac:dyDescent="0.2">
      <c r="A30" s="46" t="s">
        <v>126</v>
      </c>
      <c r="B30" s="47">
        <v>0</v>
      </c>
      <c r="C30" s="47">
        <v>0</v>
      </c>
      <c r="D30" s="47">
        <v>0</v>
      </c>
      <c r="E30" s="47">
        <v>0</v>
      </c>
      <c r="F30" s="47">
        <v>0</v>
      </c>
      <c r="G30" s="47">
        <v>0</v>
      </c>
    </row>
    <row r="31" spans="1:7" x14ac:dyDescent="0.2">
      <c r="A31" s="46" t="s">
        <v>127</v>
      </c>
      <c r="B31" s="47">
        <v>0</v>
      </c>
      <c r="C31" s="47">
        <v>0</v>
      </c>
      <c r="D31" s="47">
        <v>0</v>
      </c>
      <c r="E31" s="47">
        <v>0</v>
      </c>
      <c r="F31" s="47">
        <v>0</v>
      </c>
      <c r="G31" s="47">
        <v>0</v>
      </c>
    </row>
    <row r="32" spans="1:7" x14ac:dyDescent="0.2">
      <c r="A32" s="46" t="s">
        <v>128</v>
      </c>
      <c r="B32" s="47">
        <v>0</v>
      </c>
      <c r="C32" s="47">
        <v>0</v>
      </c>
      <c r="D32" s="47">
        <v>0</v>
      </c>
      <c r="E32" s="47">
        <v>0</v>
      </c>
      <c r="F32" s="47">
        <v>0</v>
      </c>
      <c r="G32" s="47">
        <v>0</v>
      </c>
    </row>
    <row r="33" spans="1:7" x14ac:dyDescent="0.2">
      <c r="A33" s="46" t="s">
        <v>129</v>
      </c>
      <c r="B33" s="47">
        <v>0</v>
      </c>
      <c r="C33" s="47">
        <v>0</v>
      </c>
      <c r="D33" s="47">
        <v>0</v>
      </c>
      <c r="E33" s="47">
        <v>0</v>
      </c>
      <c r="F33" s="47">
        <v>0</v>
      </c>
      <c r="G33" s="47">
        <v>0</v>
      </c>
    </row>
    <row r="34" spans="1:7" x14ac:dyDescent="0.2">
      <c r="A34" s="48"/>
      <c r="B34" s="49"/>
      <c r="C34" s="49"/>
      <c r="D34" s="49"/>
      <c r="E34" s="49"/>
      <c r="F34" s="49"/>
      <c r="G34" s="49"/>
    </row>
    <row r="35" spans="1:7" x14ac:dyDescent="0.2">
      <c r="A35" s="41" t="s">
        <v>130</v>
      </c>
      <c r="B35" s="45">
        <v>0</v>
      </c>
      <c r="C35" s="45">
        <v>0</v>
      </c>
      <c r="D35" s="45">
        <v>0</v>
      </c>
      <c r="E35" s="45">
        <v>0</v>
      </c>
      <c r="F35" s="45">
        <v>0</v>
      </c>
      <c r="G35" s="45">
        <v>0</v>
      </c>
    </row>
    <row r="36" spans="1:7" x14ac:dyDescent="0.2">
      <c r="A36" s="46" t="s">
        <v>131</v>
      </c>
      <c r="B36" s="47">
        <v>0</v>
      </c>
      <c r="C36" s="47">
        <v>0</v>
      </c>
      <c r="D36" s="47">
        <v>0</v>
      </c>
      <c r="E36" s="47">
        <v>0</v>
      </c>
      <c r="F36" s="47">
        <v>0</v>
      </c>
      <c r="G36" s="47">
        <v>0</v>
      </c>
    </row>
    <row r="37" spans="1:7" ht="20.399999999999999" x14ac:dyDescent="0.2">
      <c r="A37" s="46" t="s">
        <v>132</v>
      </c>
      <c r="B37" s="47">
        <v>0</v>
      </c>
      <c r="C37" s="47">
        <v>0</v>
      </c>
      <c r="D37" s="47">
        <v>0</v>
      </c>
      <c r="E37" s="47">
        <v>0</v>
      </c>
      <c r="F37" s="47">
        <v>0</v>
      </c>
      <c r="G37" s="47">
        <v>0</v>
      </c>
    </row>
    <row r="38" spans="1:7" x14ac:dyDescent="0.2">
      <c r="A38" s="46" t="s">
        <v>133</v>
      </c>
      <c r="B38" s="47">
        <v>0</v>
      </c>
      <c r="C38" s="47">
        <v>0</v>
      </c>
      <c r="D38" s="47">
        <v>0</v>
      </c>
      <c r="E38" s="47">
        <v>0</v>
      </c>
      <c r="F38" s="47">
        <v>0</v>
      </c>
      <c r="G38" s="47">
        <v>0</v>
      </c>
    </row>
    <row r="39" spans="1:7" x14ac:dyDescent="0.2">
      <c r="A39" s="46" t="s">
        <v>134</v>
      </c>
      <c r="B39" s="47">
        <v>0</v>
      </c>
      <c r="C39" s="47">
        <v>0</v>
      </c>
      <c r="D39" s="47">
        <v>0</v>
      </c>
      <c r="E39" s="47">
        <v>0</v>
      </c>
      <c r="F39" s="47">
        <v>0</v>
      </c>
      <c r="G39" s="47">
        <v>0</v>
      </c>
    </row>
    <row r="40" spans="1:7" x14ac:dyDescent="0.2">
      <c r="A40" s="48"/>
      <c r="B40" s="49"/>
      <c r="C40" s="49"/>
      <c r="D40" s="49"/>
      <c r="E40" s="49"/>
      <c r="F40" s="49"/>
      <c r="G40" s="49"/>
    </row>
    <row r="41" spans="1:7" x14ac:dyDescent="0.2">
      <c r="A41" s="50" t="s">
        <v>16</v>
      </c>
      <c r="B41" s="51">
        <v>197879388.49000001</v>
      </c>
      <c r="C41" s="51">
        <v>-2.7939677238464355E-9</v>
      </c>
      <c r="D41" s="51">
        <v>197879388.49000001</v>
      </c>
      <c r="E41" s="51">
        <v>45480601.209999993</v>
      </c>
      <c r="F41" s="51">
        <v>44238594.409999996</v>
      </c>
      <c r="G41" s="51">
        <v>152398787.28</v>
      </c>
    </row>
    <row r="43" spans="1:7" x14ac:dyDescent="0.2">
      <c r="G43" s="53"/>
    </row>
  </sheetData>
  <sheetProtection formatCells="0" formatColumns="0" formatRows="0" autoFilter="0"/>
  <mergeCells count="2">
    <mergeCell ref="G2:G3"/>
    <mergeCell ref="A1:G1"/>
  </mergeCells>
  <printOptions horizontalCentered="1"/>
  <pageMargins left="0.70866141732283472" right="0.70866141732283472" top="0.74803149606299213" bottom="0.74803149606299213" header="0.31496062992125984" footer="0.31496062992125984"/>
  <pageSetup scale="8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true</_x00bf_Formatomodificado_x003f_>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902fa953642e2d388fe769f67fb2c923">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6288d15843193ee409a0745f8248e6aa"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6CB9791-5AC5-4EBD-B818-7938A6165A5F}">
  <ds:schemaRefs>
    <ds:schemaRef ds:uri="http://schemas.microsoft.com/office/2006/metadata/properties"/>
    <ds:schemaRef ds:uri="http://schemas.microsoft.com/office/infopath/2007/PartnerControls"/>
    <ds:schemaRef ds:uri="0c865bf4-0f22-4e4d-b041-7b0c1657e5a8"/>
  </ds:schemaRefs>
</ds:datastoreItem>
</file>

<file path=customXml/itemProps2.xml><?xml version="1.0" encoding="utf-8"?>
<ds:datastoreItem xmlns:ds="http://schemas.openxmlformats.org/officeDocument/2006/customXml" ds:itemID="{93AF7CF9-F30D-4032-85FD-D3FD606580B3}">
  <ds:schemaRefs>
    <ds:schemaRef ds:uri="http://schemas.microsoft.com/sharepoint/v3/contenttype/forms"/>
  </ds:schemaRefs>
</ds:datastoreItem>
</file>

<file path=customXml/itemProps3.xml><?xml version="1.0" encoding="utf-8"?>
<ds:datastoreItem xmlns:ds="http://schemas.openxmlformats.org/officeDocument/2006/customXml" ds:itemID="{D9EC99C1-41C4-4453-8094-73A8A7CA7C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CA</vt:lpstr>
      <vt:lpstr>CTG</vt:lpstr>
      <vt:lpstr>COG</vt:lpstr>
      <vt:lpstr>CFG</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acorona</dc:creator>
  <cp:keywords/>
  <dc:description/>
  <cp:lastModifiedBy>DIF</cp:lastModifiedBy>
  <cp:revision/>
  <cp:lastPrinted>2026-04-16T20:29:00Z</cp:lastPrinted>
  <dcterms:created xsi:type="dcterms:W3CDTF">2014-02-10T03:37:14Z</dcterms:created>
  <dcterms:modified xsi:type="dcterms:W3CDTF">2026-04-20T20:31:15Z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